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临时救助工作月报表 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'特别救助工作月报表'!$A$1:$N$20</definedName>
  </definedNames>
  <calcPr fullCalcOnLoad="1"/>
</workbook>
</file>

<file path=xl/sharedStrings.xml><?xml version="1.0" encoding="utf-8"?>
<sst xmlns="http://schemas.openxmlformats.org/spreadsheetml/2006/main" count="150" uniqueCount="81">
  <si>
    <t>表1</t>
  </si>
  <si>
    <t>上饶市2022年12月临时救助工作报表</t>
  </si>
  <si>
    <t>填报人：罗词辉</t>
  </si>
  <si>
    <t>审批领导：汪海锋</t>
  </si>
  <si>
    <t>填报时间：2023年1月3日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</si>
  <si>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</si>
  <si>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</si>
  <si>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</si>
  <si>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</si>
  <si>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</si>
  <si>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</si>
  <si>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</si>
  <si>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</si>
  <si>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</si>
  <si>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</si>
  <si>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</si>
  <si>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</si>
  <si>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</si>
  <si>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</si>
  <si>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</si>
  <si>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</si>
  <si>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</si>
  <si>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</si>
  <si>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</si>
  <si>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</si>
  <si>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</si>
  <si>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</si>
  <si>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</si>
  <si>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</si>
  <si>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</si>
  <si>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上饶市</t>
  </si>
  <si>
    <t>信州区</t>
  </si>
  <si>
    <t>广信区</t>
  </si>
  <si>
    <t>广丰区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</si>
  <si>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</si>
  <si>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</si>
  <si>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</si>
  <si>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</si>
  <si>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</si>
  <si>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</si>
  <si>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</si>
  <si>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德兴市</t>
  </si>
  <si>
    <t>婺源县</t>
  </si>
  <si>
    <t>经开区</t>
  </si>
  <si>
    <t>三清山</t>
  </si>
  <si>
    <r>
      <t>说明：1.表中所有数据均为本年度1月至当月的累计数，救助水平=政府救助*10000/临时救助对象；
      2</t>
    </r>
    <r>
      <rPr>
        <sz val="11"/>
        <rFont val="宋体"/>
        <family val="0"/>
      </rPr>
      <t xml:space="preserve">.“临时救助对象”单位为人次，包含所有的急难型、支出型和特别救助；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.“政府救助”中的“发放救助金”和“实物折价”，均不包含为最低生活保障家庭和特困供养人员发放的季节性、一次性补贴或实物；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>.如有为低保和特困供养以外的人员发放季节性、一次性补贴或实物的，请附说明发放人次、资金数额。</t>
    </r>
  </si>
  <si>
    <t>表2</t>
  </si>
  <si>
    <t>上饶市2022年12月救急难工作报表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</si>
  <si>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</si>
  <si>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</si>
  <si>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</si>
  <si>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</si>
  <si>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</si>
  <si>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</si>
  <si>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</si>
  <si>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</si>
  <si>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</si>
  <si>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</si>
  <si>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</si>
  <si>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</si>
  <si>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</si>
  <si>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</si>
  <si>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</si>
  <si>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</si>
  <si>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</si>
  <si>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</si>
  <si>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</si>
  <si>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</si>
  <si>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 xml:space="preserve">说明：
1.所有县（市、区）都要开展“救急难”工作；
2.表中所有数据均为本年度1月至当月的累计数；
3.救助人次下的4个其中项，请根据“一门受理、协同办理”和转介服务的情况，联系相关部门，据实填写对转介的“救急难”对象实施的救助人次；
</t>
  </si>
  <si>
    <t>表3</t>
  </si>
  <si>
    <r>
      <t>上饶市2022年12</t>
    </r>
    <r>
      <rPr>
        <b/>
        <sz val="14"/>
        <rFont val="宋体"/>
        <family val="0"/>
      </rPr>
      <t>月特别救助工作报表</t>
    </r>
  </si>
  <si>
    <r>
      <t>1.救助对象</t>
    </r>
    <r>
      <rPr>
        <sz val="12"/>
        <rFont val="宋体"/>
        <family val="0"/>
      </rPr>
      <t xml:space="preserve">
（人次）</t>
    </r>
  </si>
  <si>
    <t>按户籍属性</t>
  </si>
  <si>
    <t>按对象属性</t>
  </si>
  <si>
    <r>
      <t>2.救助资金</t>
    </r>
    <r>
      <rPr>
        <sz val="12"/>
        <rFont val="宋体"/>
        <family val="0"/>
      </rPr>
      <t xml:space="preserve">
（万元）</t>
    </r>
  </si>
  <si>
    <r>
      <t>3.救助水平</t>
    </r>
    <r>
      <rPr>
        <sz val="12"/>
        <rFont val="宋体"/>
        <family val="0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</si>
  <si>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</si>
  <si>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</si>
  <si>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</si>
  <si>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</si>
  <si>
    <t>说明：表中所有数据均为本年度1月至当月的累计数；救助水平=H/B.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</si>
</sst>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 "/>
    <numFmt numFmtId="180" formatCode="0.0_ "/>
    <numFmt numFmtId="181" formatCode="0.0000_ "/>
    <numFmt numFmtId="182" formatCode="0.00;[Red]0.00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2"/>
      <name val="微软雅黑"/>
      <family val="0"/>
    </font>
    <font>
      <sz val="16"/>
      <name val="仿宋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仿宋"/>
      <family val="0"/>
    </font>
    <font>
      <sz val="11"/>
      <color indexed="8"/>
      <name val="仿宋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4"/>
      <name val="Cambria"/>
      <family val="0"/>
    </font>
    <font>
      <sz val="14"/>
      <name val="Calibri"/>
      <family val="0"/>
    </font>
    <font>
      <sz val="14"/>
      <color theme="1"/>
      <name val="宋体"/>
      <family val="0"/>
    </font>
    <font>
      <sz val="14"/>
      <color indexed="8"/>
      <name val="Calibri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name val="Calibri"/>
      <family val="0"/>
    </font>
    <font>
      <sz val="11"/>
      <color theme="1"/>
      <name val="仿宋"/>
      <family val="0"/>
    </font>
    <font>
      <sz val="12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4" fillId="3" borderId="0" applyNumberFormat="0" applyBorder="0" applyAlignment="0" applyProtection="0"/>
    <xf numFmtId="0" fontId="28" fillId="4" borderId="1" applyNumberFormat="0" applyAlignment="0" applyProtection="0"/>
    <xf numFmtId="0" fontId="36" fillId="5" borderId="2" applyNumberFormat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4" fillId="7" borderId="0" applyNumberFormat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9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0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4" fillId="12" borderId="0" applyNumberFormat="0" applyBorder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2" borderId="7" applyNumberFormat="0" applyFont="0" applyAlignment="0" applyProtection="0"/>
    <xf numFmtId="0" fontId="19" fillId="2" borderId="0" applyNumberFormat="0" applyBorder="0" applyAlignment="0" applyProtection="0"/>
    <xf numFmtId="0" fontId="33" fillId="3" borderId="0" applyNumberFormat="0" applyBorder="0" applyAlignment="0" applyProtection="0"/>
    <xf numFmtId="0" fontId="14" fillId="7" borderId="0" applyNumberFormat="0" applyBorder="0" applyAlignment="0" applyProtection="0"/>
    <xf numFmtId="0" fontId="34" fillId="11" borderId="0" applyNumberFormat="0" applyBorder="0" applyAlignment="0" applyProtection="0"/>
    <xf numFmtId="0" fontId="24" fillId="4" borderId="8" applyNumberFormat="0" applyAlignment="0" applyProtection="0"/>
    <xf numFmtId="0" fontId="19" fillId="14" borderId="0" applyNumberFormat="0" applyBorder="0" applyAlignment="0" applyProtection="0"/>
    <xf numFmtId="0" fontId="35" fillId="0" borderId="0">
      <alignment/>
      <protection/>
    </xf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19" fillId="13" borderId="0" applyNumberFormat="0" applyBorder="0" applyAlignment="0" applyProtection="0"/>
    <xf numFmtId="176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4" fillId="4" borderId="0" applyNumberFormat="0" applyBorder="0" applyAlignment="0" applyProtection="0"/>
    <xf numFmtId="0" fontId="22" fillId="13" borderId="8" applyNumberFormat="0" applyAlignment="0" applyProtection="0"/>
    <xf numFmtId="0" fontId="14" fillId="2" borderId="0" applyNumberFormat="0" applyBorder="0" applyAlignment="0" applyProtection="0"/>
    <xf numFmtId="0" fontId="19" fillId="18" borderId="0" applyNumberFormat="0" applyBorder="0" applyAlignment="0" applyProtection="0"/>
    <xf numFmtId="0" fontId="14" fillId="1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7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9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9" fontId="2" fillId="0" borderId="1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8" xfId="0" applyNumberFormat="1" applyFont="1" applyFill="1" applyBorder="1" applyAlignment="1">
      <alignment horizontal="center" vertical="center" wrapText="1"/>
    </xf>
    <xf numFmtId="178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38" fillId="0" borderId="16" xfId="0" applyNumberFormat="1" applyFont="1" applyFill="1" applyBorder="1" applyAlignment="1">
      <alignment horizontal="center" vertical="center" wrapText="1"/>
    </xf>
    <xf numFmtId="0" fontId="39" fillId="19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179" fontId="40" fillId="0" borderId="16" xfId="0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78" fontId="5" fillId="0" borderId="26" xfId="0" applyNumberFormat="1" applyFont="1" applyFill="1" applyBorder="1" applyAlignment="1">
      <alignment horizontal="center" vertical="center" wrapText="1"/>
    </xf>
    <xf numFmtId="181" fontId="38" fillId="0" borderId="16" xfId="0" applyNumberFormat="1" applyFont="1" applyFill="1" applyBorder="1" applyAlignment="1">
      <alignment horizontal="center" vertical="center"/>
    </xf>
    <xf numFmtId="182" fontId="38" fillId="0" borderId="17" xfId="0" applyNumberFormat="1" applyFont="1" applyFill="1" applyBorder="1" applyAlignment="1">
      <alignment horizontal="center" vertical="center" wrapText="1"/>
    </xf>
    <xf numFmtId="0" fontId="38" fillId="0" borderId="28" xfId="0" applyNumberFormat="1" applyFont="1" applyFill="1" applyBorder="1" applyAlignment="1">
      <alignment horizontal="center" vertical="center" wrapText="1"/>
    </xf>
    <xf numFmtId="181" fontId="40" fillId="0" borderId="16" xfId="0" applyNumberFormat="1" applyFont="1" applyFill="1" applyBorder="1" applyAlignment="1">
      <alignment horizontal="center" vertical="center" wrapText="1"/>
    </xf>
    <xf numFmtId="178" fontId="40" fillId="0" borderId="16" xfId="0" applyNumberFormat="1" applyFont="1" applyFill="1" applyBorder="1" applyAlignment="1">
      <alignment horizontal="center" vertical="center" wrapText="1"/>
    </xf>
    <xf numFmtId="178" fontId="38" fillId="0" borderId="16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left" vertical="center" wrapText="1"/>
    </xf>
    <xf numFmtId="178" fontId="5" fillId="0" borderId="20" xfId="0" applyNumberFormat="1" applyFont="1" applyFill="1" applyBorder="1" applyAlignment="1">
      <alignment horizontal="center" vertical="center" wrapText="1"/>
    </xf>
    <xf numFmtId="178" fontId="5" fillId="0" borderId="2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6" xfId="0" applyNumberFormat="1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horizontal="center" vertical="center" wrapText="1"/>
    </xf>
    <xf numFmtId="0" fontId="43" fillId="0" borderId="18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19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 wrapText="1"/>
    </xf>
    <xf numFmtId="0" fontId="2" fillId="0" borderId="16" xfId="50" applyNumberFormat="1" applyFont="1" applyFill="1" applyBorder="1" applyAlignment="1">
      <alignment horizontal="center" vertical="center" wrapText="1"/>
      <protection/>
    </xf>
    <xf numFmtId="178" fontId="43" fillId="0" borderId="16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43" fillId="0" borderId="28" xfId="50" applyNumberFormat="1" applyFont="1" applyFill="1" applyBorder="1" applyAlignment="1">
      <alignment horizontal="center" vertical="center" wrapText="1"/>
      <protection/>
    </xf>
    <xf numFmtId="0" fontId="43" fillId="0" borderId="16" xfId="50" applyNumberFormat="1" applyFont="1" applyFill="1" applyBorder="1" applyAlignment="1">
      <alignment horizontal="center" vertical="center" wrapText="1"/>
      <protection/>
    </xf>
    <xf numFmtId="0" fontId="43" fillId="0" borderId="16" xfId="0" applyFont="1" applyFill="1" applyBorder="1" applyAlignment="1">
      <alignment horizontal="center" vertical="top" wrapText="1"/>
    </xf>
    <xf numFmtId="0" fontId="17" fillId="0" borderId="28" xfId="50" applyNumberFormat="1" applyFont="1" applyFill="1" applyBorder="1" applyAlignment="1">
      <alignment horizontal="center" vertical="center" wrapText="1"/>
      <protection/>
    </xf>
    <xf numFmtId="0" fontId="43" fillId="0" borderId="17" xfId="50" applyNumberFormat="1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常规_Sheet5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SheetLayoutView="80" workbookViewId="0" topLeftCell="A2">
      <pane xSplit="1" ySplit="6" topLeftCell="B8" activePane="bottomRight" state="frozen"/>
      <selection pane="bottomRight" activeCell="T14" sqref="T14"/>
    </sheetView>
  </sheetViews>
  <sheetFormatPr defaultColWidth="8.75390625" defaultRowHeight="14.25"/>
  <cols>
    <col min="1" max="1" width="8.375" style="33" customWidth="1"/>
    <col min="2" max="2" width="10.125" style="33" customWidth="1"/>
    <col min="3" max="3" width="8.125" style="33" customWidth="1"/>
    <col min="4" max="4" width="7.625" style="33" customWidth="1"/>
    <col min="5" max="5" width="7.875" style="33" customWidth="1"/>
    <col min="6" max="6" width="8.125" style="33" customWidth="1"/>
    <col min="7" max="7" width="9.00390625" style="33" customWidth="1"/>
    <col min="8" max="8" width="12.25390625" style="33" customWidth="1"/>
    <col min="9" max="9" width="13.50390625" style="33" customWidth="1"/>
    <col min="10" max="10" width="13.00390625" style="33" customWidth="1"/>
    <col min="11" max="11" width="9.50390625" style="33" customWidth="1"/>
    <col min="12" max="12" width="9.50390625" style="40" customWidth="1"/>
    <col min="13" max="13" width="10.125" style="33" customWidth="1"/>
    <col min="14" max="14" width="13.125" style="33" customWidth="1"/>
    <col min="15" max="15" width="11.625" style="33" customWidth="1"/>
    <col min="16" max="16" width="8.75390625" style="33" customWidth="1"/>
    <col min="17" max="17" width="8.875" style="33" customWidth="1"/>
    <col min="18" max="18" width="12.125" style="33" customWidth="1"/>
    <col min="19" max="252" width="8.75390625" style="33" customWidth="1"/>
    <col min="253" max="16384" width="8.75390625" style="2" customWidth="1"/>
  </cols>
  <sheetData>
    <row r="1" ht="18.75" customHeight="1">
      <c r="A1" s="33" t="s">
        <v>0</v>
      </c>
    </row>
    <row r="2" spans="1:18" ht="34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28.5" customHeight="1">
      <c r="A3" s="82" t="s">
        <v>2</v>
      </c>
      <c r="B3" s="83"/>
      <c r="C3" s="83"/>
      <c r="D3" s="83"/>
      <c r="E3" s="110"/>
      <c r="F3" s="111" t="s">
        <v>3</v>
      </c>
      <c r="G3" s="111"/>
      <c r="H3" s="111"/>
      <c r="I3" s="42"/>
      <c r="J3" s="42"/>
      <c r="K3" s="42"/>
      <c r="M3" s="42"/>
      <c r="N3" s="111" t="s">
        <v>4</v>
      </c>
      <c r="O3" s="111"/>
      <c r="P3" s="111"/>
      <c r="Q3" s="111"/>
      <c r="R3" s="111"/>
    </row>
    <row r="4" spans="1:18" ht="24" customHeight="1">
      <c r="A4" s="84" t="s">
        <v>5</v>
      </c>
      <c r="B4" s="85" t="s">
        <v>6</v>
      </c>
      <c r="C4" s="86"/>
      <c r="D4" s="86"/>
      <c r="E4" s="86"/>
      <c r="F4" s="112"/>
      <c r="G4" s="113"/>
      <c r="H4" s="113" t="s">
        <v>7</v>
      </c>
      <c r="I4" s="119"/>
      <c r="J4" s="120"/>
      <c r="K4" s="120"/>
      <c r="L4" s="119"/>
      <c r="M4" s="131" t="s">
        <v>8</v>
      </c>
      <c r="N4" s="131"/>
      <c r="O4" s="131"/>
      <c r="P4" s="131"/>
      <c r="Q4" s="131"/>
      <c r="R4" s="11" t="s">
        <v>9</v>
      </c>
    </row>
    <row r="5" spans="1:18" ht="33.75" customHeight="1">
      <c r="A5" s="87"/>
      <c r="B5" s="88"/>
      <c r="C5" s="89" t="s">
        <v>10</v>
      </c>
      <c r="D5" s="90"/>
      <c r="E5" s="114" t="s">
        <v>11</v>
      </c>
      <c r="F5" s="40"/>
      <c r="G5" s="40"/>
      <c r="H5" s="115"/>
      <c r="I5" s="121" t="s">
        <v>12</v>
      </c>
      <c r="J5" s="122"/>
      <c r="K5" s="89"/>
      <c r="L5" s="123" t="s">
        <v>13</v>
      </c>
      <c r="M5" s="131" t="s">
        <v>14</v>
      </c>
      <c r="N5" s="131" t="s">
        <v>15</v>
      </c>
      <c r="O5" s="131"/>
      <c r="P5" s="131"/>
      <c r="Q5" s="131"/>
      <c r="R5" s="137"/>
    </row>
    <row r="6" spans="1:18" ht="34.5" customHeight="1">
      <c r="A6" s="87"/>
      <c r="B6" s="91"/>
      <c r="C6" s="89" t="s">
        <v>16</v>
      </c>
      <c r="D6" s="90" t="s">
        <v>17</v>
      </c>
      <c r="E6" s="89" t="s">
        <v>18</v>
      </c>
      <c r="F6" s="89" t="s">
        <v>19</v>
      </c>
      <c r="G6" s="90" t="s">
        <v>20</v>
      </c>
      <c r="H6" s="89"/>
      <c r="I6" s="115"/>
      <c r="J6" s="124" t="s">
        <v>21</v>
      </c>
      <c r="K6" s="89" t="s">
        <v>22</v>
      </c>
      <c r="L6" s="89"/>
      <c r="M6" s="131"/>
      <c r="N6" s="131" t="s">
        <v>23</v>
      </c>
      <c r="O6" s="131" t="s">
        <v>24</v>
      </c>
      <c r="P6" s="131" t="s">
        <v>25</v>
      </c>
      <c r="Q6" s="131" t="s">
        <v>26</v>
      </c>
      <c r="R6" s="138"/>
    </row>
    <row r="7" spans="1:18" ht="25.5" customHeight="1">
      <c r="A7" s="92"/>
      <c r="B7" s="93" t="s">
        <v>27</v>
      </c>
      <c r="C7" s="89" t="s">
        <v>27</v>
      </c>
      <c r="D7" s="89" t="s">
        <v>27</v>
      </c>
      <c r="E7" s="89" t="s">
        <v>27</v>
      </c>
      <c r="F7" s="89" t="s">
        <v>27</v>
      </c>
      <c r="G7" s="89" t="s">
        <v>27</v>
      </c>
      <c r="H7" s="89" t="s">
        <v>28</v>
      </c>
      <c r="I7" s="89" t="s">
        <v>28</v>
      </c>
      <c r="J7" s="89" t="s">
        <v>28</v>
      </c>
      <c r="K7" s="89" t="s">
        <v>28</v>
      </c>
      <c r="L7" s="89" t="s">
        <v>28</v>
      </c>
      <c r="M7" s="89" t="s">
        <v>28</v>
      </c>
      <c r="N7" s="89" t="s">
        <v>28</v>
      </c>
      <c r="O7" s="89" t="s">
        <v>28</v>
      </c>
      <c r="P7" s="89" t="s">
        <v>28</v>
      </c>
      <c r="Q7" s="89" t="s">
        <v>28</v>
      </c>
      <c r="R7" s="138" t="s">
        <v>29</v>
      </c>
    </row>
    <row r="8" spans="1:256" s="76" customFormat="1" ht="30" customHeight="1">
      <c r="A8" s="94" t="s">
        <v>30</v>
      </c>
      <c r="B8" s="95">
        <f>SUM(B9:B22)</f>
        <v>30029</v>
      </c>
      <c r="C8" s="94">
        <f aca="true" t="shared" si="0" ref="C8:Q8">SUM(C9:C22)</f>
        <v>29940</v>
      </c>
      <c r="D8" s="94">
        <f t="shared" si="0"/>
        <v>89</v>
      </c>
      <c r="E8" s="94">
        <f t="shared" si="0"/>
        <v>8331</v>
      </c>
      <c r="F8" s="94">
        <f t="shared" si="0"/>
        <v>3691</v>
      </c>
      <c r="G8" s="94">
        <f t="shared" si="0"/>
        <v>18007</v>
      </c>
      <c r="H8" s="95">
        <f t="shared" si="0"/>
        <v>3705.7527</v>
      </c>
      <c r="I8" s="94">
        <f t="shared" si="0"/>
        <v>3705.7527</v>
      </c>
      <c r="J8" s="94">
        <f t="shared" si="0"/>
        <v>3432.3527000000004</v>
      </c>
      <c r="K8" s="94">
        <f t="shared" si="0"/>
        <v>273.4</v>
      </c>
      <c r="L8" s="94">
        <f t="shared" si="0"/>
        <v>0</v>
      </c>
      <c r="M8" s="94">
        <f t="shared" si="0"/>
        <v>1472.8307</v>
      </c>
      <c r="N8" s="94">
        <f t="shared" si="0"/>
        <v>220.255</v>
      </c>
      <c r="O8" s="94">
        <f t="shared" si="0"/>
        <v>45.71</v>
      </c>
      <c r="P8" s="94">
        <f t="shared" si="0"/>
        <v>0</v>
      </c>
      <c r="Q8" s="94">
        <f t="shared" si="0"/>
        <v>0</v>
      </c>
      <c r="R8" s="139">
        <f>I8*10000/B8</f>
        <v>1234.057977288621</v>
      </c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  <c r="IV8" s="144"/>
    </row>
    <row r="9" spans="1:256" s="77" customFormat="1" ht="21.75" customHeight="1">
      <c r="A9" s="96" t="s">
        <v>31</v>
      </c>
      <c r="B9" s="97">
        <v>1797</v>
      </c>
      <c r="C9" s="98">
        <v>1797</v>
      </c>
      <c r="D9" s="99">
        <v>0</v>
      </c>
      <c r="E9" s="99">
        <v>1231</v>
      </c>
      <c r="F9" s="99">
        <v>28</v>
      </c>
      <c r="G9" s="98">
        <v>538</v>
      </c>
      <c r="H9" s="99">
        <v>232.625</v>
      </c>
      <c r="I9" s="99">
        <v>232.625</v>
      </c>
      <c r="J9" s="99">
        <v>232.625</v>
      </c>
      <c r="K9" s="99">
        <v>0</v>
      </c>
      <c r="L9" s="99">
        <v>0</v>
      </c>
      <c r="M9" s="98">
        <v>0</v>
      </c>
      <c r="N9" s="99">
        <v>0</v>
      </c>
      <c r="O9" s="99">
        <v>0</v>
      </c>
      <c r="P9" s="99"/>
      <c r="Q9" s="99"/>
      <c r="R9" s="118">
        <f aca="true" t="shared" si="1" ref="R9:R22">I9*10000/B9</f>
        <v>1294.5186421814135</v>
      </c>
      <c r="S9" s="79"/>
      <c r="T9" s="79"/>
      <c r="U9" s="141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145"/>
      <c r="IT9" s="145"/>
      <c r="IU9" s="145"/>
      <c r="IV9" s="2"/>
    </row>
    <row r="10" spans="1:256" s="77" customFormat="1" ht="21.75" customHeight="1">
      <c r="A10" s="96" t="s">
        <v>32</v>
      </c>
      <c r="B10" s="97">
        <v>1819</v>
      </c>
      <c r="C10" s="99">
        <v>1819</v>
      </c>
      <c r="D10" s="99">
        <v>0</v>
      </c>
      <c r="E10" s="99">
        <v>579</v>
      </c>
      <c r="F10" s="99">
        <v>0</v>
      </c>
      <c r="G10" s="99">
        <v>1240</v>
      </c>
      <c r="H10" s="99">
        <v>239.205</v>
      </c>
      <c r="I10" s="99">
        <v>239.205</v>
      </c>
      <c r="J10" s="99">
        <v>239.205</v>
      </c>
      <c r="K10" s="99"/>
      <c r="L10" s="125"/>
      <c r="M10" s="99">
        <v>239.205</v>
      </c>
      <c r="N10" s="132"/>
      <c r="O10" s="133"/>
      <c r="P10" s="99"/>
      <c r="Q10" s="99"/>
      <c r="R10" s="118">
        <f t="shared" si="1"/>
        <v>1315.0357339197362</v>
      </c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145"/>
      <c r="IT10" s="145"/>
      <c r="IU10" s="145"/>
      <c r="IV10" s="2"/>
    </row>
    <row r="11" spans="1:255" s="77" customFormat="1" ht="21.75" customHeight="1">
      <c r="A11" s="96" t="s">
        <v>33</v>
      </c>
      <c r="B11" s="97">
        <v>2842</v>
      </c>
      <c r="C11" s="100">
        <v>2830</v>
      </c>
      <c r="D11" s="100">
        <v>12</v>
      </c>
      <c r="E11" s="100">
        <v>962</v>
      </c>
      <c r="F11" s="100">
        <v>0</v>
      </c>
      <c r="G11" s="100">
        <v>1880</v>
      </c>
      <c r="H11" s="100">
        <v>216.92</v>
      </c>
      <c r="I11" s="100">
        <v>216.92</v>
      </c>
      <c r="J11" s="100">
        <v>216.92</v>
      </c>
      <c r="K11" s="100">
        <v>0</v>
      </c>
      <c r="L11" s="100">
        <v>0</v>
      </c>
      <c r="M11" s="100">
        <v>0</v>
      </c>
      <c r="N11" s="100">
        <v>216.92</v>
      </c>
      <c r="O11" s="100">
        <v>0</v>
      </c>
      <c r="P11" s="100">
        <v>0</v>
      </c>
      <c r="Q11" s="100">
        <v>0</v>
      </c>
      <c r="R11" s="118">
        <f t="shared" si="1"/>
        <v>763.265306122449</v>
      </c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145"/>
      <c r="IT11" s="145"/>
      <c r="IU11" s="145"/>
    </row>
    <row r="12" spans="1:256" s="77" customFormat="1" ht="21.75" customHeight="1">
      <c r="A12" s="96" t="s">
        <v>34</v>
      </c>
      <c r="B12" s="97">
        <v>1388</v>
      </c>
      <c r="C12" s="101">
        <v>1388</v>
      </c>
      <c r="D12" s="101">
        <v>0</v>
      </c>
      <c r="E12" s="101">
        <v>641</v>
      </c>
      <c r="F12" s="101">
        <v>168</v>
      </c>
      <c r="G12" s="101">
        <v>579</v>
      </c>
      <c r="H12" s="101">
        <v>119.123</v>
      </c>
      <c r="I12" s="101">
        <v>119.123</v>
      </c>
      <c r="J12" s="101">
        <v>119.123</v>
      </c>
      <c r="K12" s="99"/>
      <c r="L12" s="103"/>
      <c r="M12" s="134"/>
      <c r="N12" s="134"/>
      <c r="O12" s="134"/>
      <c r="P12" s="101"/>
      <c r="Q12" s="101"/>
      <c r="R12" s="118">
        <f t="shared" si="1"/>
        <v>858.2348703170029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145"/>
      <c r="IT12" s="145"/>
      <c r="IU12" s="145"/>
      <c r="IV12" s="2"/>
    </row>
    <row r="13" spans="1:256" s="77" customFormat="1" ht="21.75" customHeight="1">
      <c r="A13" s="96" t="s">
        <v>35</v>
      </c>
      <c r="B13" s="97">
        <v>2243</v>
      </c>
      <c r="C13" s="102">
        <v>2243</v>
      </c>
      <c r="D13" s="102">
        <v>0</v>
      </c>
      <c r="E13" s="102">
        <v>375</v>
      </c>
      <c r="F13" s="102">
        <v>38</v>
      </c>
      <c r="G13" s="102">
        <v>1830</v>
      </c>
      <c r="H13" s="98">
        <v>329.16</v>
      </c>
      <c r="I13" s="98">
        <v>329.16</v>
      </c>
      <c r="J13" s="98">
        <v>329.16</v>
      </c>
      <c r="K13" s="126"/>
      <c r="L13" s="126"/>
      <c r="M13" s="126"/>
      <c r="N13" s="126"/>
      <c r="O13" s="126"/>
      <c r="P13" s="126"/>
      <c r="Q13" s="126"/>
      <c r="R13" s="118">
        <f t="shared" si="1"/>
        <v>1467.498885421311</v>
      </c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145"/>
      <c r="IT13" s="145"/>
      <c r="IU13" s="145"/>
      <c r="IV13" s="2"/>
    </row>
    <row r="14" spans="1:256" s="78" customFormat="1" ht="21.75" customHeight="1">
      <c r="A14" s="96" t="s">
        <v>36</v>
      </c>
      <c r="B14" s="97">
        <v>781</v>
      </c>
      <c r="C14" s="103">
        <v>781</v>
      </c>
      <c r="D14" s="103">
        <v>0</v>
      </c>
      <c r="E14" s="103">
        <v>260</v>
      </c>
      <c r="F14" s="103">
        <v>9</v>
      </c>
      <c r="G14" s="103">
        <v>512</v>
      </c>
      <c r="H14" s="103">
        <v>136.061</v>
      </c>
      <c r="I14" s="103">
        <v>136.061</v>
      </c>
      <c r="J14" s="103">
        <v>136.061</v>
      </c>
      <c r="K14" s="103"/>
      <c r="L14" s="103"/>
      <c r="M14" s="103"/>
      <c r="N14" s="103"/>
      <c r="O14" s="103"/>
      <c r="P14" s="103"/>
      <c r="Q14" s="103"/>
      <c r="R14" s="118">
        <f t="shared" si="1"/>
        <v>1742.1382842509604</v>
      </c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  <c r="IS14" s="2"/>
      <c r="IT14" s="2"/>
      <c r="IU14" s="2"/>
      <c r="IV14" s="2"/>
    </row>
    <row r="15" spans="1:256" s="77" customFormat="1" ht="21.75" customHeight="1">
      <c r="A15" s="96" t="s">
        <v>37</v>
      </c>
      <c r="B15" s="97">
        <v>1164</v>
      </c>
      <c r="C15" s="98">
        <v>1164</v>
      </c>
      <c r="D15" s="98">
        <v>0</v>
      </c>
      <c r="E15" s="98">
        <v>415</v>
      </c>
      <c r="F15" s="98">
        <v>26</v>
      </c>
      <c r="G15" s="98">
        <v>723</v>
      </c>
      <c r="H15" s="98">
        <v>238.9105</v>
      </c>
      <c r="I15" s="98">
        <v>238.9105</v>
      </c>
      <c r="J15" s="98">
        <v>238.9105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118">
        <f t="shared" si="1"/>
        <v>2052.495704467354</v>
      </c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145"/>
      <c r="IT15" s="145"/>
      <c r="IU15" s="145"/>
      <c r="IV15" s="2"/>
    </row>
    <row r="16" spans="1:256" s="77" customFormat="1" ht="21.75" customHeight="1">
      <c r="A16" s="96" t="s">
        <v>38</v>
      </c>
      <c r="B16" s="97">
        <v>4027</v>
      </c>
      <c r="C16" s="98">
        <v>4023</v>
      </c>
      <c r="D16" s="99">
        <v>4</v>
      </c>
      <c r="E16" s="99">
        <v>600</v>
      </c>
      <c r="F16" s="99">
        <v>2757</v>
      </c>
      <c r="G16" s="99">
        <v>670</v>
      </c>
      <c r="H16" s="116">
        <v>783.515</v>
      </c>
      <c r="I16" s="116">
        <v>783.515</v>
      </c>
      <c r="J16" s="116">
        <v>510.115</v>
      </c>
      <c r="K16" s="99">
        <v>273.4</v>
      </c>
      <c r="L16" s="127"/>
      <c r="M16" s="116">
        <v>783.515</v>
      </c>
      <c r="N16" s="99"/>
      <c r="O16" s="99"/>
      <c r="P16" s="99"/>
      <c r="Q16" s="99"/>
      <c r="R16" s="118">
        <f t="shared" si="1"/>
        <v>1945.6543332505587</v>
      </c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145"/>
      <c r="IT16" s="145"/>
      <c r="IU16" s="145"/>
      <c r="IV16" s="2"/>
    </row>
    <row r="17" spans="1:256" s="77" customFormat="1" ht="21.75" customHeight="1">
      <c r="A17" s="96" t="s">
        <v>39</v>
      </c>
      <c r="B17" s="97">
        <v>5546</v>
      </c>
      <c r="C17" s="98">
        <v>5540</v>
      </c>
      <c r="D17" s="98">
        <v>6</v>
      </c>
      <c r="E17" s="98">
        <v>1274</v>
      </c>
      <c r="F17" s="98">
        <v>329</v>
      </c>
      <c r="G17" s="98">
        <v>3943</v>
      </c>
      <c r="H17" s="98">
        <v>463.68</v>
      </c>
      <c r="I17" s="98">
        <v>463.68</v>
      </c>
      <c r="J17" s="98">
        <v>463.68</v>
      </c>
      <c r="K17" s="99"/>
      <c r="L17" s="128"/>
      <c r="M17" s="133"/>
      <c r="N17" s="133"/>
      <c r="O17" s="133"/>
      <c r="P17" s="99"/>
      <c r="Q17" s="99"/>
      <c r="R17" s="118">
        <f t="shared" si="1"/>
        <v>836.0620266858997</v>
      </c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145"/>
      <c r="IT17" s="145"/>
      <c r="IU17" s="145"/>
      <c r="IV17" s="2"/>
    </row>
    <row r="18" spans="1:256" s="79" customFormat="1" ht="21.75" customHeight="1">
      <c r="A18" s="96" t="s">
        <v>40</v>
      </c>
      <c r="B18" s="17">
        <v>3974</v>
      </c>
      <c r="C18" s="21">
        <v>3970</v>
      </c>
      <c r="D18" s="21">
        <v>4</v>
      </c>
      <c r="E18" s="21">
        <v>1355</v>
      </c>
      <c r="F18" s="21">
        <v>281</v>
      </c>
      <c r="G18" s="21">
        <v>2338</v>
      </c>
      <c r="H18" s="117">
        <v>446.7757</v>
      </c>
      <c r="I18" s="117">
        <v>446.7757</v>
      </c>
      <c r="J18" s="117">
        <v>446.7757</v>
      </c>
      <c r="K18" s="117">
        <v>0</v>
      </c>
      <c r="L18" s="129">
        <v>0</v>
      </c>
      <c r="M18" s="117">
        <v>446.7757</v>
      </c>
      <c r="N18" s="135">
        <v>0</v>
      </c>
      <c r="O18" s="117">
        <v>0</v>
      </c>
      <c r="P18" s="21">
        <v>0</v>
      </c>
      <c r="Q18" s="21">
        <v>0</v>
      </c>
      <c r="R18" s="118">
        <f t="shared" si="1"/>
        <v>1124.2468545546049</v>
      </c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  <c r="IN18" s="142"/>
      <c r="IO18" s="142"/>
      <c r="IP18" s="142"/>
      <c r="IQ18" s="142"/>
      <c r="IR18" s="142"/>
      <c r="IS18" s="145"/>
      <c r="IT18" s="145"/>
      <c r="IU18" s="145"/>
      <c r="IV18" s="2"/>
    </row>
    <row r="19" spans="1:256" s="80" customFormat="1" ht="21.75" customHeight="1">
      <c r="A19" s="104" t="s">
        <v>41</v>
      </c>
      <c r="B19" s="97">
        <v>1488</v>
      </c>
      <c r="C19" s="105">
        <v>1485</v>
      </c>
      <c r="D19" s="105">
        <v>3</v>
      </c>
      <c r="E19" s="105">
        <v>113</v>
      </c>
      <c r="F19" s="105">
        <v>12</v>
      </c>
      <c r="G19" s="105">
        <v>1363</v>
      </c>
      <c r="H19" s="105">
        <v>136.3</v>
      </c>
      <c r="I19" s="105">
        <v>136.3</v>
      </c>
      <c r="J19" s="105">
        <v>136.3</v>
      </c>
      <c r="K19" s="126"/>
      <c r="L19" s="130"/>
      <c r="M19" s="136"/>
      <c r="N19" s="136"/>
      <c r="O19" s="136"/>
      <c r="P19" s="100"/>
      <c r="Q19" s="100"/>
      <c r="R19" s="118">
        <f t="shared" si="1"/>
        <v>915.994623655914</v>
      </c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6"/>
      <c r="IT19" s="146"/>
      <c r="IU19" s="146"/>
      <c r="IV19" s="146"/>
    </row>
    <row r="20" spans="1:256" s="77" customFormat="1" ht="21.75" customHeight="1">
      <c r="A20" s="96" t="s">
        <v>42</v>
      </c>
      <c r="B20" s="97">
        <v>2728</v>
      </c>
      <c r="C20" s="99">
        <v>2668</v>
      </c>
      <c r="D20" s="99">
        <v>60</v>
      </c>
      <c r="E20" s="99">
        <v>446</v>
      </c>
      <c r="F20" s="99">
        <v>41</v>
      </c>
      <c r="G20" s="99">
        <v>2241</v>
      </c>
      <c r="H20" s="118">
        <v>314.4325</v>
      </c>
      <c r="I20" s="118">
        <v>314.4325</v>
      </c>
      <c r="J20" s="118">
        <v>314.4325</v>
      </c>
      <c r="K20" s="99"/>
      <c r="L20" s="130"/>
      <c r="M20" s="133"/>
      <c r="N20" s="132"/>
      <c r="O20" s="133"/>
      <c r="P20" s="99"/>
      <c r="Q20" s="99"/>
      <c r="R20" s="118">
        <f t="shared" si="1"/>
        <v>1152.6118035190616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145"/>
      <c r="IT20" s="145"/>
      <c r="IU20" s="145"/>
      <c r="IV20" s="2"/>
    </row>
    <row r="21" spans="1:256" s="77" customFormat="1" ht="21.75" customHeight="1">
      <c r="A21" s="96" t="s">
        <v>43</v>
      </c>
      <c r="B21" s="97">
        <v>207</v>
      </c>
      <c r="C21" s="106">
        <v>207</v>
      </c>
      <c r="D21" s="106">
        <v>0</v>
      </c>
      <c r="E21" s="106">
        <v>75</v>
      </c>
      <c r="F21" s="106">
        <v>2</v>
      </c>
      <c r="G21" s="106">
        <v>130</v>
      </c>
      <c r="H21" s="106">
        <v>45.71</v>
      </c>
      <c r="I21" s="106">
        <v>45.71</v>
      </c>
      <c r="J21" s="106">
        <v>45.71</v>
      </c>
      <c r="K21" s="106">
        <v>0</v>
      </c>
      <c r="L21" s="106">
        <v>0</v>
      </c>
      <c r="M21" s="106">
        <v>0</v>
      </c>
      <c r="N21" s="106">
        <v>0</v>
      </c>
      <c r="O21" s="106">
        <v>45.71</v>
      </c>
      <c r="P21" s="106">
        <v>0</v>
      </c>
      <c r="Q21" s="106">
        <v>0</v>
      </c>
      <c r="R21" s="118">
        <f t="shared" si="1"/>
        <v>2208.2125603864733</v>
      </c>
      <c r="S21" s="79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145"/>
      <c r="IT21" s="145"/>
      <c r="IU21" s="145"/>
      <c r="IV21" s="2"/>
    </row>
    <row r="22" spans="1:256" s="77" customFormat="1" ht="21.75" customHeight="1">
      <c r="A22" s="96" t="s">
        <v>44</v>
      </c>
      <c r="B22" s="97">
        <v>25</v>
      </c>
      <c r="C22" s="106">
        <v>25</v>
      </c>
      <c r="D22" s="106">
        <v>0</v>
      </c>
      <c r="E22" s="106">
        <v>5</v>
      </c>
      <c r="F22" s="106">
        <v>0</v>
      </c>
      <c r="G22" s="106">
        <v>20</v>
      </c>
      <c r="H22" s="106">
        <v>3.335</v>
      </c>
      <c r="I22" s="106">
        <v>3.335</v>
      </c>
      <c r="J22" s="106">
        <v>3.335</v>
      </c>
      <c r="K22" s="106">
        <v>0</v>
      </c>
      <c r="L22" s="106">
        <v>0</v>
      </c>
      <c r="M22" s="106">
        <v>3.335</v>
      </c>
      <c r="N22" s="106">
        <v>3.335</v>
      </c>
      <c r="O22" s="106">
        <v>0</v>
      </c>
      <c r="P22" s="106">
        <v>0</v>
      </c>
      <c r="Q22" s="106">
        <v>0</v>
      </c>
      <c r="R22" s="118">
        <f t="shared" si="1"/>
        <v>1334</v>
      </c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145"/>
      <c r="IT22" s="145"/>
      <c r="IU22" s="145"/>
      <c r="IV22" s="2"/>
    </row>
    <row r="23" spans="1:18" s="81" customFormat="1" ht="66.75" customHeight="1">
      <c r="A23" s="107" t="s">
        <v>45</v>
      </c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8"/>
      <c r="O23" s="108"/>
      <c r="P23" s="108"/>
      <c r="Q23" s="108"/>
      <c r="R23" s="108"/>
    </row>
  </sheetData>
  <sheetProtection/>
  <mergeCells count="19">
    <mergeCell ref="A2:R2"/>
    <mergeCell ref="A3:D3"/>
    <mergeCell ref="F3:H3"/>
    <mergeCell ref="N3:R3"/>
    <mergeCell ref="F4:G4"/>
    <mergeCell ref="I4:L4"/>
    <mergeCell ref="M4:Q4"/>
    <mergeCell ref="C5:D5"/>
    <mergeCell ref="E5:G5"/>
    <mergeCell ref="J5:K5"/>
    <mergeCell ref="N5:Q5"/>
    <mergeCell ref="A23:R23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71" bottom="0.2" header="0.28" footer="0.11999999999999998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zoomScale="70" zoomScaleNormal="70" workbookViewId="0" topLeftCell="A1">
      <pane xSplit="1" ySplit="4" topLeftCell="B5" activePane="bottomRight" state="frozen"/>
      <selection pane="bottomRight" activeCell="AD8" sqref="AD8"/>
    </sheetView>
  </sheetViews>
  <sheetFormatPr defaultColWidth="8.625" defaultRowHeight="14.25"/>
  <cols>
    <col min="1" max="1" width="13.25390625" style="40" customWidth="1"/>
    <col min="2" max="17" width="8.625" style="40" customWidth="1"/>
    <col min="18" max="18" width="18.375" style="40" customWidth="1"/>
    <col min="19" max="19" width="19.125" style="41" customWidth="1"/>
    <col min="20" max="20" width="20.875" style="41" customWidth="1"/>
    <col min="21" max="21" width="14.50390625" style="41" bestFit="1" customWidth="1"/>
    <col min="22" max="22" width="8.625" style="41" customWidth="1"/>
    <col min="23" max="23" width="13.125" style="41" bestFit="1" customWidth="1"/>
    <col min="24" max="25" width="8.625" style="41" customWidth="1"/>
    <col min="26" max="26" width="11.75390625" style="41" customWidth="1"/>
    <col min="27" max="27" width="11.875" style="41" bestFit="1" customWidth="1"/>
    <col min="28" max="28" width="8.625" style="41" customWidth="1"/>
    <col min="29" max="16384" width="8.625" style="40" customWidth="1"/>
  </cols>
  <sheetData>
    <row r="1" ht="24" customHeight="1">
      <c r="A1" s="40" t="s">
        <v>46</v>
      </c>
    </row>
    <row r="2" spans="1:28" ht="43.5" customHeight="1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s="37" customFormat="1" ht="31.5" customHeight="1">
      <c r="A3" s="43" t="s">
        <v>5</v>
      </c>
      <c r="B3" s="44" t="s">
        <v>48</v>
      </c>
      <c r="C3" s="45" t="s">
        <v>49</v>
      </c>
      <c r="D3" s="45"/>
      <c r="E3" s="45" t="s">
        <v>49</v>
      </c>
      <c r="F3" s="45"/>
      <c r="G3" s="45" t="s">
        <v>49</v>
      </c>
      <c r="H3" s="45"/>
      <c r="I3" s="45"/>
      <c r="J3" s="45"/>
      <c r="K3" s="45" t="s">
        <v>49</v>
      </c>
      <c r="L3" s="45"/>
      <c r="M3" s="45"/>
      <c r="N3" s="45"/>
      <c r="O3" s="45"/>
      <c r="P3" s="45"/>
      <c r="Q3" s="62"/>
      <c r="R3" s="44" t="s">
        <v>50</v>
      </c>
      <c r="S3" s="63" t="s">
        <v>49</v>
      </c>
      <c r="T3" s="63"/>
      <c r="U3" s="63" t="s">
        <v>49</v>
      </c>
      <c r="V3" s="63"/>
      <c r="W3" s="63" t="s">
        <v>49</v>
      </c>
      <c r="X3" s="63"/>
      <c r="Y3" s="63"/>
      <c r="Z3" s="63"/>
      <c r="AA3" s="63" t="s">
        <v>49</v>
      </c>
      <c r="AB3" s="73"/>
    </row>
    <row r="4" spans="1:28" s="37" customFormat="1" ht="76.5" customHeight="1">
      <c r="A4" s="46"/>
      <c r="B4" s="47"/>
      <c r="C4" s="48" t="s">
        <v>51</v>
      </c>
      <c r="D4" s="48" t="s">
        <v>52</v>
      </c>
      <c r="E4" s="48" t="s">
        <v>53</v>
      </c>
      <c r="F4" s="48" t="s">
        <v>54</v>
      </c>
      <c r="G4" s="48" t="s">
        <v>55</v>
      </c>
      <c r="H4" s="48" t="s">
        <v>56</v>
      </c>
      <c r="I4" s="48" t="s">
        <v>57</v>
      </c>
      <c r="J4" s="48" t="s">
        <v>58</v>
      </c>
      <c r="K4" s="48" t="s">
        <v>59</v>
      </c>
      <c r="L4" s="48" t="s">
        <v>60</v>
      </c>
      <c r="M4" s="48" t="s">
        <v>61</v>
      </c>
      <c r="N4" s="48" t="s">
        <v>62</v>
      </c>
      <c r="O4" s="48" t="s">
        <v>63</v>
      </c>
      <c r="P4" s="48" t="s">
        <v>64</v>
      </c>
      <c r="Q4" s="64" t="s">
        <v>65</v>
      </c>
      <c r="R4" s="47"/>
      <c r="S4" s="65" t="s">
        <v>66</v>
      </c>
      <c r="T4" s="65" t="s">
        <v>52</v>
      </c>
      <c r="U4" s="65" t="s">
        <v>53</v>
      </c>
      <c r="V4" s="65" t="s">
        <v>54</v>
      </c>
      <c r="W4" s="65" t="s">
        <v>55</v>
      </c>
      <c r="X4" s="65" t="s">
        <v>56</v>
      </c>
      <c r="Y4" s="65" t="s">
        <v>57</v>
      </c>
      <c r="Z4" s="65" t="s">
        <v>58</v>
      </c>
      <c r="AA4" s="65" t="s">
        <v>12</v>
      </c>
      <c r="AB4" s="74" t="s">
        <v>67</v>
      </c>
    </row>
    <row r="5" spans="1:28" s="37" customFormat="1" ht="39" customHeight="1">
      <c r="A5" s="49" t="s">
        <v>30</v>
      </c>
      <c r="B5" s="50">
        <f>SUM(B6:B19)</f>
        <v>8990</v>
      </c>
      <c r="C5" s="50">
        <f aca="true" t="shared" si="0" ref="C5:AB5">SUM(C6:C19)</f>
        <v>2704</v>
      </c>
      <c r="D5" s="50">
        <f t="shared" si="0"/>
        <v>6286</v>
      </c>
      <c r="E5" s="50">
        <f t="shared" si="0"/>
        <v>8941</v>
      </c>
      <c r="F5" s="50">
        <f t="shared" si="0"/>
        <v>49</v>
      </c>
      <c r="G5" s="50">
        <f t="shared" si="0"/>
        <v>5689</v>
      </c>
      <c r="H5" s="50">
        <f t="shared" si="0"/>
        <v>43</v>
      </c>
      <c r="I5" s="50">
        <f t="shared" si="0"/>
        <v>15</v>
      </c>
      <c r="J5" s="50">
        <f t="shared" si="0"/>
        <v>3243</v>
      </c>
      <c r="K5" s="50">
        <f t="shared" si="0"/>
        <v>126</v>
      </c>
      <c r="L5" s="50">
        <f t="shared" si="0"/>
        <v>8129</v>
      </c>
      <c r="M5" s="50">
        <f t="shared" si="0"/>
        <v>719</v>
      </c>
      <c r="N5" s="50">
        <f t="shared" si="0"/>
        <v>16</v>
      </c>
      <c r="O5" s="50">
        <f t="shared" si="0"/>
        <v>0</v>
      </c>
      <c r="P5" s="50">
        <f t="shared" si="0"/>
        <v>0</v>
      </c>
      <c r="Q5" s="50">
        <f t="shared" si="0"/>
        <v>0</v>
      </c>
      <c r="R5" s="66">
        <f t="shared" si="0"/>
        <v>936.9205000000001</v>
      </c>
      <c r="S5" s="66">
        <f t="shared" si="0"/>
        <v>284.7507</v>
      </c>
      <c r="T5" s="66">
        <f t="shared" si="0"/>
        <v>652.1698</v>
      </c>
      <c r="U5" s="66">
        <f t="shared" si="0"/>
        <v>933.2439</v>
      </c>
      <c r="V5" s="66">
        <f t="shared" si="0"/>
        <v>3.6766</v>
      </c>
      <c r="W5" s="66">
        <f t="shared" si="0"/>
        <v>580.3397000000001</v>
      </c>
      <c r="X5" s="66">
        <f t="shared" si="0"/>
        <v>5.545</v>
      </c>
      <c r="Y5" s="66">
        <f t="shared" si="0"/>
        <v>3.1444</v>
      </c>
      <c r="Z5" s="66">
        <f t="shared" si="0"/>
        <v>347.8914</v>
      </c>
      <c r="AA5" s="66">
        <f t="shared" si="0"/>
        <v>936.9205000000001</v>
      </c>
      <c r="AB5" s="66">
        <f t="shared" si="0"/>
        <v>0</v>
      </c>
    </row>
    <row r="6" spans="1:28" s="37" customFormat="1" ht="39" customHeight="1">
      <c r="A6" s="51" t="s">
        <v>31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67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</row>
    <row r="7" spans="1:28" s="37" customFormat="1" ht="39" customHeight="1">
      <c r="A7" s="51" t="s">
        <v>32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67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</row>
    <row r="8" spans="1:28" s="37" customFormat="1" ht="39" customHeight="1">
      <c r="A8" s="51" t="s">
        <v>33</v>
      </c>
      <c r="B8" s="52">
        <v>5</v>
      </c>
      <c r="C8" s="52">
        <v>2</v>
      </c>
      <c r="D8" s="52">
        <v>3</v>
      </c>
      <c r="E8" s="52">
        <v>5</v>
      </c>
      <c r="F8" s="52">
        <v>0</v>
      </c>
      <c r="G8" s="52">
        <v>3</v>
      </c>
      <c r="H8" s="52">
        <v>0</v>
      </c>
      <c r="I8" s="52">
        <v>1</v>
      </c>
      <c r="J8" s="52">
        <v>1</v>
      </c>
      <c r="K8" s="52">
        <v>0</v>
      </c>
      <c r="L8" s="52">
        <v>3</v>
      </c>
      <c r="M8" s="52">
        <v>1</v>
      </c>
      <c r="N8" s="52">
        <v>1</v>
      </c>
      <c r="O8" s="52">
        <v>0</v>
      </c>
      <c r="P8" s="52">
        <v>0</v>
      </c>
      <c r="Q8" s="52">
        <v>0</v>
      </c>
      <c r="R8" s="52">
        <v>2</v>
      </c>
      <c r="S8" s="52">
        <v>0.8</v>
      </c>
      <c r="T8" s="52">
        <v>1.2</v>
      </c>
      <c r="U8" s="52">
        <v>2</v>
      </c>
      <c r="V8" s="52">
        <v>0</v>
      </c>
      <c r="W8" s="52">
        <v>1.2</v>
      </c>
      <c r="X8" s="52">
        <v>0</v>
      </c>
      <c r="Y8" s="52">
        <v>0.4</v>
      </c>
      <c r="Z8" s="52">
        <v>0.4</v>
      </c>
      <c r="AA8" s="52">
        <v>2</v>
      </c>
      <c r="AB8" s="52">
        <v>0</v>
      </c>
    </row>
    <row r="9" spans="1:28" s="37" customFormat="1" ht="39" customHeight="1">
      <c r="A9" s="51" t="s">
        <v>34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67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</row>
    <row r="10" spans="1:28" s="37" customFormat="1" ht="39" customHeight="1">
      <c r="A10" s="53" t="s">
        <v>35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</row>
    <row r="11" spans="1:28" s="37" customFormat="1" ht="39" customHeight="1">
      <c r="A11" s="53" t="s">
        <v>36</v>
      </c>
      <c r="B11" s="50">
        <v>642</v>
      </c>
      <c r="C11" s="50">
        <v>202</v>
      </c>
      <c r="D11" s="50">
        <v>440</v>
      </c>
      <c r="E11" s="50">
        <v>642</v>
      </c>
      <c r="F11" s="50">
        <v>0</v>
      </c>
      <c r="G11" s="50">
        <v>411</v>
      </c>
      <c r="H11" s="50">
        <v>1</v>
      </c>
      <c r="I11" s="50">
        <v>0</v>
      </c>
      <c r="J11" s="50">
        <v>230</v>
      </c>
      <c r="K11" s="50">
        <v>0</v>
      </c>
      <c r="L11" s="50">
        <v>642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87.561</v>
      </c>
      <c r="S11" s="50">
        <v>26.48</v>
      </c>
      <c r="T11" s="50">
        <v>61.081</v>
      </c>
      <c r="U11" s="50">
        <v>87.561</v>
      </c>
      <c r="V11" s="50">
        <v>0</v>
      </c>
      <c r="W11" s="50">
        <v>57.895</v>
      </c>
      <c r="X11" s="50">
        <v>0.2</v>
      </c>
      <c r="Y11" s="50">
        <v>0</v>
      </c>
      <c r="Z11" s="50">
        <v>29.466</v>
      </c>
      <c r="AA11" s="50">
        <v>87.561</v>
      </c>
      <c r="AB11" s="50">
        <v>0</v>
      </c>
    </row>
    <row r="12" spans="1:29" s="37" customFormat="1" ht="39" customHeight="1">
      <c r="A12" s="51" t="s">
        <v>37</v>
      </c>
      <c r="B12" s="54">
        <v>600</v>
      </c>
      <c r="C12" s="54">
        <v>215</v>
      </c>
      <c r="D12" s="54">
        <v>385</v>
      </c>
      <c r="E12" s="54">
        <v>600</v>
      </c>
      <c r="F12" s="54">
        <v>0</v>
      </c>
      <c r="G12" s="54">
        <v>538</v>
      </c>
      <c r="H12" s="54">
        <v>0</v>
      </c>
      <c r="I12" s="54">
        <v>0</v>
      </c>
      <c r="J12" s="54">
        <v>62</v>
      </c>
      <c r="K12" s="54">
        <v>61</v>
      </c>
      <c r="L12" s="54">
        <v>539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90</v>
      </c>
      <c r="S12" s="68">
        <v>32.25</v>
      </c>
      <c r="T12" s="54">
        <v>57.75</v>
      </c>
      <c r="U12" s="54">
        <v>90</v>
      </c>
      <c r="V12" s="54">
        <v>0</v>
      </c>
      <c r="W12" s="54">
        <v>80.7</v>
      </c>
      <c r="X12" s="54">
        <v>0</v>
      </c>
      <c r="Y12" s="54">
        <v>0</v>
      </c>
      <c r="Z12" s="54">
        <v>9.3</v>
      </c>
      <c r="AA12" s="54">
        <v>90</v>
      </c>
      <c r="AB12" s="54">
        <v>0</v>
      </c>
      <c r="AC12" s="75"/>
    </row>
    <row r="13" spans="1:28" s="37" customFormat="1" ht="39" customHeight="1">
      <c r="A13" s="51" t="s">
        <v>38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</row>
    <row r="14" spans="1:28" s="37" customFormat="1" ht="39" customHeight="1">
      <c r="A14" s="51" t="s">
        <v>39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</row>
    <row r="15" spans="1:28" s="37" customFormat="1" ht="39" customHeight="1">
      <c r="A15" s="55" t="s">
        <v>40</v>
      </c>
      <c r="B15" s="56">
        <v>3934</v>
      </c>
      <c r="C15" s="57">
        <v>1770</v>
      </c>
      <c r="D15" s="57">
        <v>2164</v>
      </c>
      <c r="E15" s="57">
        <v>3931</v>
      </c>
      <c r="F15" s="52">
        <v>3</v>
      </c>
      <c r="G15" s="57">
        <v>3580</v>
      </c>
      <c r="H15" s="52">
        <v>5</v>
      </c>
      <c r="I15" s="52">
        <v>4</v>
      </c>
      <c r="J15" s="57">
        <v>345</v>
      </c>
      <c r="K15" s="57">
        <v>55</v>
      </c>
      <c r="L15" s="57">
        <v>3879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69">
        <v>392.8157</v>
      </c>
      <c r="S15" s="69">
        <v>175.5957</v>
      </c>
      <c r="T15" s="70">
        <v>217.22</v>
      </c>
      <c r="U15" s="69">
        <v>392.0157</v>
      </c>
      <c r="V15" s="52">
        <v>0.8</v>
      </c>
      <c r="W15" s="52">
        <v>321.3157</v>
      </c>
      <c r="X15" s="52">
        <v>0.5</v>
      </c>
      <c r="Y15" s="52">
        <v>0.8</v>
      </c>
      <c r="Z15" s="52">
        <v>70.2</v>
      </c>
      <c r="AA15" s="69">
        <v>392.8157</v>
      </c>
      <c r="AB15" s="52"/>
    </row>
    <row r="16" spans="1:28" s="38" customFormat="1" ht="39" customHeight="1">
      <c r="A16" s="51" t="s">
        <v>41</v>
      </c>
      <c r="B16" s="56">
        <v>1479</v>
      </c>
      <c r="C16" s="56">
        <v>125</v>
      </c>
      <c r="D16" s="56">
        <v>1354</v>
      </c>
      <c r="E16" s="56">
        <v>1476</v>
      </c>
      <c r="F16" s="56">
        <v>3</v>
      </c>
      <c r="G16" s="56">
        <v>620</v>
      </c>
      <c r="H16" s="56">
        <v>25</v>
      </c>
      <c r="I16" s="56">
        <v>2</v>
      </c>
      <c r="J16" s="56">
        <v>832</v>
      </c>
      <c r="K16" s="56">
        <v>10</v>
      </c>
      <c r="L16" s="56">
        <v>736</v>
      </c>
      <c r="M16" s="56">
        <v>718</v>
      </c>
      <c r="N16" s="56">
        <v>15</v>
      </c>
      <c r="O16" s="56">
        <v>0</v>
      </c>
      <c r="P16" s="56">
        <v>0</v>
      </c>
      <c r="Q16" s="56">
        <v>0</v>
      </c>
      <c r="R16" s="56">
        <v>136.3638</v>
      </c>
      <c r="S16" s="71">
        <v>11.525</v>
      </c>
      <c r="T16" s="71">
        <v>124.8388</v>
      </c>
      <c r="U16" s="71">
        <v>136.0872</v>
      </c>
      <c r="V16" s="71">
        <v>0.2766</v>
      </c>
      <c r="W16" s="71">
        <v>57.164</v>
      </c>
      <c r="X16" s="71">
        <v>2.305</v>
      </c>
      <c r="Y16" s="71">
        <v>0.1844</v>
      </c>
      <c r="Z16" s="71">
        <f>R16-W16-X16-Y16</f>
        <v>76.71039999999999</v>
      </c>
      <c r="AA16" s="56">
        <v>136.3638</v>
      </c>
      <c r="AB16" s="71">
        <v>0</v>
      </c>
    </row>
    <row r="17" spans="1:28" s="37" customFormat="1" ht="39" customHeight="1">
      <c r="A17" s="51" t="s">
        <v>42</v>
      </c>
      <c r="B17" s="58">
        <v>2299</v>
      </c>
      <c r="C17" s="58">
        <v>379</v>
      </c>
      <c r="D17" s="58">
        <v>1920</v>
      </c>
      <c r="E17" s="58">
        <v>2256</v>
      </c>
      <c r="F17" s="58">
        <v>43</v>
      </c>
      <c r="G17" s="58">
        <v>511</v>
      </c>
      <c r="H17" s="58">
        <v>12</v>
      </c>
      <c r="I17" s="58">
        <v>7</v>
      </c>
      <c r="J17" s="58">
        <v>1769</v>
      </c>
      <c r="K17" s="58">
        <v>0</v>
      </c>
      <c r="L17" s="58">
        <v>2299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223.645</v>
      </c>
      <c r="S17" s="58">
        <v>35.78</v>
      </c>
      <c r="T17" s="58">
        <v>187.865</v>
      </c>
      <c r="U17" s="58">
        <v>221.045</v>
      </c>
      <c r="V17" s="58">
        <v>2.6</v>
      </c>
      <c r="W17" s="58">
        <v>58.65</v>
      </c>
      <c r="X17" s="58">
        <v>2.54</v>
      </c>
      <c r="Y17" s="58">
        <v>1.46</v>
      </c>
      <c r="Z17" s="58">
        <v>160.995</v>
      </c>
      <c r="AA17" s="58">
        <v>223.645</v>
      </c>
      <c r="AB17" s="58"/>
    </row>
    <row r="18" spans="1:28" s="37" customFormat="1" ht="39" customHeight="1">
      <c r="A18" s="51" t="s">
        <v>43</v>
      </c>
      <c r="B18" s="50">
        <v>6</v>
      </c>
      <c r="C18" s="50">
        <v>6</v>
      </c>
      <c r="D18" s="50">
        <v>0</v>
      </c>
      <c r="E18" s="50">
        <v>6</v>
      </c>
      <c r="F18" s="50">
        <v>0</v>
      </c>
      <c r="G18" s="50">
        <v>6</v>
      </c>
      <c r="H18" s="50">
        <v>0</v>
      </c>
      <c r="I18" s="50">
        <v>0</v>
      </c>
      <c r="J18" s="50">
        <v>0</v>
      </c>
      <c r="K18" s="50">
        <v>0</v>
      </c>
      <c r="L18" s="50">
        <v>6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1.2</v>
      </c>
      <c r="S18" s="50">
        <v>1.2</v>
      </c>
      <c r="T18" s="50">
        <v>0</v>
      </c>
      <c r="U18" s="50">
        <v>1.2</v>
      </c>
      <c r="V18" s="50">
        <v>0</v>
      </c>
      <c r="W18" s="50">
        <v>1.2</v>
      </c>
      <c r="X18" s="50">
        <v>0</v>
      </c>
      <c r="Y18" s="50">
        <v>0</v>
      </c>
      <c r="Z18" s="50">
        <v>0</v>
      </c>
      <c r="AA18" s="50">
        <v>1.2</v>
      </c>
      <c r="AB18" s="50">
        <v>0</v>
      </c>
    </row>
    <row r="19" spans="1:28" s="37" customFormat="1" ht="39" customHeight="1">
      <c r="A19" s="51" t="s">
        <v>44</v>
      </c>
      <c r="B19" s="50">
        <v>25</v>
      </c>
      <c r="C19" s="50">
        <v>5</v>
      </c>
      <c r="D19" s="50">
        <v>20</v>
      </c>
      <c r="E19" s="50">
        <v>25</v>
      </c>
      <c r="F19" s="50">
        <v>0</v>
      </c>
      <c r="G19" s="50">
        <v>20</v>
      </c>
      <c r="H19" s="50">
        <v>0</v>
      </c>
      <c r="I19" s="50">
        <v>1</v>
      </c>
      <c r="J19" s="50">
        <v>4</v>
      </c>
      <c r="K19" s="50">
        <v>0</v>
      </c>
      <c r="L19" s="50">
        <v>25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3.335</v>
      </c>
      <c r="S19" s="50">
        <v>1.12</v>
      </c>
      <c r="T19" s="50">
        <v>2.215</v>
      </c>
      <c r="U19" s="50">
        <v>3.335</v>
      </c>
      <c r="V19" s="50">
        <v>0</v>
      </c>
      <c r="W19" s="50">
        <v>2.215</v>
      </c>
      <c r="X19" s="50">
        <v>0</v>
      </c>
      <c r="Y19" s="50">
        <v>0.3</v>
      </c>
      <c r="Z19" s="50">
        <v>0.82</v>
      </c>
      <c r="AA19" s="50">
        <v>3.335</v>
      </c>
      <c r="AB19" s="50">
        <v>0</v>
      </c>
    </row>
    <row r="20" spans="1:28" s="39" customFormat="1" ht="45.75" customHeight="1">
      <c r="A20" s="59" t="s">
        <v>68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39" customFormat="1" ht="19.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39" customFormat="1" ht="42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72"/>
      <c r="T22" s="72"/>
      <c r="U22" s="72"/>
      <c r="V22" s="72"/>
      <c r="W22" s="72"/>
      <c r="X22" s="72"/>
      <c r="Y22" s="72"/>
      <c r="Z22" s="72"/>
      <c r="AA22" s="72"/>
      <c r="AB22" s="72"/>
    </row>
  </sheetData>
  <sheetProtection/>
  <mergeCells count="13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  <mergeCell ref="A20:AB22"/>
  </mergeCells>
  <printOptions horizontalCentered="1"/>
  <pageMargins left="0.23999999999999996" right="0.23999999999999996" top="0.75" bottom="0.75" header="0.31" footer="0.31"/>
  <pageSetup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pane xSplit="1" ySplit="3" topLeftCell="B4" activePane="bottomRight" state="frozen"/>
      <selection pane="bottomRight" activeCell="R14" sqref="R14"/>
    </sheetView>
  </sheetViews>
  <sheetFormatPr defaultColWidth="9.00390625" defaultRowHeight="14.25"/>
  <cols>
    <col min="1" max="1" width="11.625" style="2" customWidth="1"/>
    <col min="2" max="2" width="9.75390625" style="2" customWidth="1"/>
    <col min="3" max="3" width="7.75390625" style="2" customWidth="1"/>
    <col min="4" max="4" width="7.50390625" style="2" customWidth="1"/>
    <col min="5" max="6" width="9.00390625" style="2" customWidth="1"/>
    <col min="7" max="8" width="11.125" style="2" customWidth="1"/>
    <col min="9" max="9" width="12.75390625" style="2" customWidth="1"/>
    <col min="10" max="10" width="7.875" style="2" customWidth="1"/>
    <col min="11" max="11" width="8.25390625" style="2" customWidth="1"/>
    <col min="12" max="12" width="9.00390625" style="2" customWidth="1"/>
    <col min="13" max="13" width="10.75390625" style="2" customWidth="1"/>
    <col min="14" max="14" width="15.875" style="3" customWidth="1"/>
    <col min="15" max="16384" width="9.00390625" style="2" customWidth="1"/>
  </cols>
  <sheetData>
    <row r="1" spans="1:14" ht="36.75" customHeight="1">
      <c r="A1" s="4" t="s">
        <v>69</v>
      </c>
      <c r="B1" s="5" t="s">
        <v>70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8" ht="34.5" customHeight="1">
      <c r="A2" s="6" t="s">
        <v>5</v>
      </c>
      <c r="B2" s="7" t="s">
        <v>71</v>
      </c>
      <c r="C2" s="8" t="s">
        <v>72</v>
      </c>
      <c r="D2" s="8"/>
      <c r="E2" s="8" t="s">
        <v>73</v>
      </c>
      <c r="F2" s="8"/>
      <c r="G2" s="26"/>
      <c r="H2" s="7" t="s">
        <v>74</v>
      </c>
      <c r="I2" s="8" t="s">
        <v>72</v>
      </c>
      <c r="J2" s="8"/>
      <c r="K2" s="8" t="s">
        <v>73</v>
      </c>
      <c r="L2" s="8"/>
      <c r="M2" s="26"/>
      <c r="N2" s="32" t="s">
        <v>75</v>
      </c>
      <c r="O2" s="33"/>
      <c r="P2" s="33"/>
      <c r="Q2" s="33"/>
      <c r="R2" s="33"/>
    </row>
    <row r="3" spans="1:18" ht="48.75" customHeight="1">
      <c r="A3" s="9"/>
      <c r="B3" s="10"/>
      <c r="C3" s="11" t="s">
        <v>76</v>
      </c>
      <c r="D3" s="11" t="s">
        <v>77</v>
      </c>
      <c r="E3" s="11" t="s">
        <v>78</v>
      </c>
      <c r="F3" s="11" t="s">
        <v>18</v>
      </c>
      <c r="G3" s="27" t="s">
        <v>79</v>
      </c>
      <c r="H3" s="10"/>
      <c r="I3" s="11" t="s">
        <v>76</v>
      </c>
      <c r="J3" s="11" t="s">
        <v>77</v>
      </c>
      <c r="K3" s="11" t="s">
        <v>78</v>
      </c>
      <c r="L3" s="11" t="s">
        <v>18</v>
      </c>
      <c r="M3" s="27" t="s">
        <v>79</v>
      </c>
      <c r="N3" s="34"/>
      <c r="O3" s="33"/>
      <c r="P3" s="33"/>
      <c r="Q3" s="33"/>
      <c r="R3" s="33"/>
    </row>
    <row r="4" spans="1:14" ht="24.75" customHeight="1">
      <c r="A4" s="12" t="s">
        <v>30</v>
      </c>
      <c r="B4" s="13">
        <f>SUM(B5:B18)</f>
        <v>144</v>
      </c>
      <c r="C4" s="13">
        <f aca="true" t="shared" si="0" ref="C4:N4">SUM(C5:C18)</f>
        <v>143</v>
      </c>
      <c r="D4" s="13">
        <f t="shared" si="0"/>
        <v>1</v>
      </c>
      <c r="E4" s="13">
        <f t="shared" si="0"/>
        <v>5</v>
      </c>
      <c r="F4" s="13">
        <f t="shared" si="0"/>
        <v>60</v>
      </c>
      <c r="G4" s="13">
        <f t="shared" si="0"/>
        <v>79</v>
      </c>
      <c r="H4" s="13">
        <f t="shared" si="0"/>
        <v>245.61</v>
      </c>
      <c r="I4" s="13">
        <f t="shared" si="0"/>
        <v>242.61</v>
      </c>
      <c r="J4" s="13">
        <f t="shared" si="0"/>
        <v>3</v>
      </c>
      <c r="K4" s="13">
        <f t="shared" si="0"/>
        <v>8.76</v>
      </c>
      <c r="L4" s="13">
        <f t="shared" si="0"/>
        <v>124.83</v>
      </c>
      <c r="M4" s="13">
        <f t="shared" si="0"/>
        <v>112.02</v>
      </c>
      <c r="N4" s="35">
        <f>H4/B4</f>
        <v>1.7056250000000002</v>
      </c>
    </row>
    <row r="5" spans="1:14" ht="24.75" customHeight="1">
      <c r="A5" s="14" t="s">
        <v>31</v>
      </c>
      <c r="B5" s="15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5">
        <v>0</v>
      </c>
    </row>
    <row r="6" spans="1:14" ht="24.75" customHeight="1">
      <c r="A6" s="14" t="s">
        <v>32</v>
      </c>
      <c r="B6" s="17">
        <v>6</v>
      </c>
      <c r="C6" s="18">
        <v>6</v>
      </c>
      <c r="D6" s="18"/>
      <c r="E6" s="18"/>
      <c r="F6" s="18">
        <v>3</v>
      </c>
      <c r="G6" s="18">
        <v>3</v>
      </c>
      <c r="H6" s="21">
        <v>11.5</v>
      </c>
      <c r="I6" s="29">
        <v>11.5</v>
      </c>
      <c r="J6" s="21"/>
      <c r="K6" s="29"/>
      <c r="L6" s="29">
        <v>11.5</v>
      </c>
      <c r="M6" s="29"/>
      <c r="N6" s="35">
        <f>H6/B6</f>
        <v>1.9166666666666667</v>
      </c>
    </row>
    <row r="7" spans="1:14" ht="24.75" customHeight="1">
      <c r="A7" s="14" t="s">
        <v>33</v>
      </c>
      <c r="B7" s="15">
        <v>1</v>
      </c>
      <c r="C7" s="16">
        <v>1</v>
      </c>
      <c r="D7" s="16">
        <v>0</v>
      </c>
      <c r="E7" s="16">
        <v>1</v>
      </c>
      <c r="F7" s="16">
        <v>0</v>
      </c>
      <c r="G7" s="16">
        <v>0</v>
      </c>
      <c r="H7" s="16">
        <v>1</v>
      </c>
      <c r="I7" s="30">
        <v>1</v>
      </c>
      <c r="J7" s="30">
        <v>0</v>
      </c>
      <c r="K7" s="30">
        <v>1</v>
      </c>
      <c r="L7" s="30">
        <v>0</v>
      </c>
      <c r="M7" s="30">
        <v>0</v>
      </c>
      <c r="N7" s="35">
        <v>1</v>
      </c>
    </row>
    <row r="8" spans="1:14" ht="24.75" customHeight="1">
      <c r="A8" s="14" t="s">
        <v>34</v>
      </c>
      <c r="B8" s="19">
        <v>10</v>
      </c>
      <c r="C8" s="20">
        <v>10</v>
      </c>
      <c r="D8" s="20">
        <v>0</v>
      </c>
      <c r="E8" s="20">
        <v>0</v>
      </c>
      <c r="F8" s="20">
        <v>1</v>
      </c>
      <c r="G8" s="20">
        <v>9</v>
      </c>
      <c r="H8" s="20">
        <v>11</v>
      </c>
      <c r="I8" s="20">
        <v>11</v>
      </c>
      <c r="J8" s="31">
        <v>0</v>
      </c>
      <c r="K8" s="31">
        <v>0</v>
      </c>
      <c r="L8" s="20">
        <v>1</v>
      </c>
      <c r="M8" s="20">
        <v>10</v>
      </c>
      <c r="N8" s="35">
        <f>H8/B8</f>
        <v>1.1</v>
      </c>
    </row>
    <row r="9" spans="1:14" ht="24.75" customHeight="1">
      <c r="A9" s="14" t="s">
        <v>35</v>
      </c>
      <c r="B9" s="17">
        <v>1</v>
      </c>
      <c r="C9" s="18">
        <v>1</v>
      </c>
      <c r="D9" s="18">
        <v>0</v>
      </c>
      <c r="E9" s="18">
        <v>0</v>
      </c>
      <c r="F9" s="18">
        <v>0</v>
      </c>
      <c r="G9" s="18">
        <v>1</v>
      </c>
      <c r="H9" s="18">
        <v>2</v>
      </c>
      <c r="I9" s="29">
        <v>2</v>
      </c>
      <c r="J9" s="29">
        <v>0</v>
      </c>
      <c r="K9" s="29">
        <v>0</v>
      </c>
      <c r="L9" s="29">
        <v>0</v>
      </c>
      <c r="M9" s="29">
        <v>2</v>
      </c>
      <c r="N9" s="35">
        <f>H9/B9</f>
        <v>2</v>
      </c>
    </row>
    <row r="10" spans="1:14" ht="24.75" customHeight="1">
      <c r="A10" s="14" t="s">
        <v>36</v>
      </c>
      <c r="B10" s="21">
        <v>1</v>
      </c>
      <c r="C10" s="21">
        <v>1</v>
      </c>
      <c r="D10" s="21">
        <v>0</v>
      </c>
      <c r="E10" s="21">
        <v>0</v>
      </c>
      <c r="F10" s="21">
        <v>1</v>
      </c>
      <c r="G10" s="21">
        <v>0</v>
      </c>
      <c r="H10" s="21">
        <v>3</v>
      </c>
      <c r="I10" s="21">
        <v>3</v>
      </c>
      <c r="J10" s="21">
        <v>0</v>
      </c>
      <c r="K10" s="21">
        <v>0</v>
      </c>
      <c r="L10" s="21">
        <v>3</v>
      </c>
      <c r="M10" s="21">
        <v>0</v>
      </c>
      <c r="N10" s="35">
        <f>H10/B10</f>
        <v>3</v>
      </c>
    </row>
    <row r="11" spans="1:14" ht="24.75" customHeight="1">
      <c r="A11" s="14" t="s">
        <v>37</v>
      </c>
      <c r="B11" s="18">
        <v>1</v>
      </c>
      <c r="C11" s="18">
        <v>1</v>
      </c>
      <c r="D11" s="18">
        <v>0</v>
      </c>
      <c r="E11" s="18">
        <v>0</v>
      </c>
      <c r="F11" s="18">
        <v>1</v>
      </c>
      <c r="G11" s="18">
        <v>0</v>
      </c>
      <c r="H11" s="18">
        <v>1</v>
      </c>
      <c r="I11" s="18">
        <v>1</v>
      </c>
      <c r="J11" s="18">
        <v>0</v>
      </c>
      <c r="K11" s="18">
        <v>0</v>
      </c>
      <c r="L11" s="18">
        <v>1</v>
      </c>
      <c r="M11" s="18">
        <v>0</v>
      </c>
      <c r="N11" s="35">
        <f>H11/B11</f>
        <v>1</v>
      </c>
    </row>
    <row r="12" spans="1:14" s="1" customFormat="1" ht="24.75" customHeight="1">
      <c r="A12" s="14" t="s">
        <v>38</v>
      </c>
      <c r="B12" s="17">
        <v>104</v>
      </c>
      <c r="C12" s="17">
        <v>104</v>
      </c>
      <c r="D12" s="18">
        <v>0</v>
      </c>
      <c r="E12" s="18">
        <v>3</v>
      </c>
      <c r="F12" s="18">
        <v>40</v>
      </c>
      <c r="G12" s="18">
        <v>61</v>
      </c>
      <c r="H12" s="28">
        <v>162.15</v>
      </c>
      <c r="I12" s="28">
        <v>162.15</v>
      </c>
      <c r="J12" s="29">
        <v>0</v>
      </c>
      <c r="K12" s="29">
        <v>3.8</v>
      </c>
      <c r="L12" s="29">
        <v>69.55</v>
      </c>
      <c r="M12" s="29">
        <v>88.8</v>
      </c>
      <c r="N12" s="35">
        <f>H12/B12</f>
        <v>1.5591346153846155</v>
      </c>
    </row>
    <row r="13" spans="1:14" ht="24.75" customHeight="1">
      <c r="A13" s="14" t="s">
        <v>39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5">
        <v>0</v>
      </c>
    </row>
    <row r="14" spans="1:14" ht="24.75" customHeight="1">
      <c r="A14" s="14" t="s">
        <v>40</v>
      </c>
      <c r="B14" s="17">
        <v>20</v>
      </c>
      <c r="C14" s="18">
        <v>19</v>
      </c>
      <c r="D14" s="18">
        <v>1</v>
      </c>
      <c r="E14" s="18">
        <v>1</v>
      </c>
      <c r="F14" s="18">
        <v>14</v>
      </c>
      <c r="G14" s="18">
        <v>5</v>
      </c>
      <c r="H14" s="29">
        <v>53.96</v>
      </c>
      <c r="I14" s="29">
        <v>50.96</v>
      </c>
      <c r="J14" s="29">
        <v>3</v>
      </c>
      <c r="K14" s="29">
        <v>3.96</v>
      </c>
      <c r="L14" s="29">
        <v>38.78</v>
      </c>
      <c r="M14" s="29">
        <v>11.22</v>
      </c>
      <c r="N14" s="35">
        <v>2.7</v>
      </c>
    </row>
    <row r="15" spans="1:14" ht="24.75" customHeight="1">
      <c r="A15" s="14" t="s">
        <v>41</v>
      </c>
      <c r="B15" s="15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30">
        <v>0</v>
      </c>
      <c r="J15" s="30">
        <v>0</v>
      </c>
      <c r="K15" s="30">
        <v>0</v>
      </c>
      <c r="L15" s="30">
        <v>0</v>
      </c>
      <c r="M15" s="16">
        <v>0</v>
      </c>
      <c r="N15" s="35">
        <v>0</v>
      </c>
    </row>
    <row r="16" spans="1:14" ht="24.75" customHeight="1">
      <c r="A16" s="14" t="s">
        <v>42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5">
        <v>0</v>
      </c>
    </row>
    <row r="17" spans="1:14" ht="24.75" customHeight="1">
      <c r="A17" s="14" t="s">
        <v>43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30">
        <v>0</v>
      </c>
      <c r="J17" s="30">
        <v>0</v>
      </c>
      <c r="K17" s="30">
        <v>0</v>
      </c>
      <c r="L17" s="30">
        <v>0</v>
      </c>
      <c r="M17" s="16">
        <v>0</v>
      </c>
      <c r="N17" s="35">
        <v>0</v>
      </c>
    </row>
    <row r="18" spans="1:14" ht="24.75" customHeight="1">
      <c r="A18" s="14" t="s">
        <v>44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35">
        <v>0</v>
      </c>
    </row>
    <row r="19" spans="1:14" ht="17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36"/>
    </row>
    <row r="20" spans="1:14" ht="23.25" customHeight="1">
      <c r="A20" s="25" t="s">
        <v>80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</sheetData>
  <sheetProtection/>
  <mergeCells count="11">
    <mergeCell ref="B1:N1"/>
    <mergeCell ref="C2:D2"/>
    <mergeCell ref="E2:G2"/>
    <mergeCell ref="I2:J2"/>
    <mergeCell ref="K2:M2"/>
    <mergeCell ref="A20:N20"/>
    <mergeCell ref="A2:A3"/>
    <mergeCell ref="B2:B3"/>
    <mergeCell ref="H2:H3"/>
    <mergeCell ref="N2:N3"/>
    <mergeCell ref="O2:O3"/>
  </mergeCells>
  <printOptions horizontalCentered="1"/>
  <pageMargins left="0.35" right="0.35" top="0.98" bottom="0.59" header="0.51" footer="0.5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罗词辉</cp:lastModifiedBy>
  <cp:lastPrinted>2017-03-07T07:50:33Z</cp:lastPrinted>
  <dcterms:created xsi:type="dcterms:W3CDTF">2015-02-17T05:56:21Z</dcterms:created>
  <dcterms:modified xsi:type="dcterms:W3CDTF">2023-01-03T15:40:09Z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1370F51C709C41C38142C1BDDD78DF34</vt:lpwstr>
  </property>
  <property fmtid="{D5CDD505-2E9C-101B-9397-08002B2CF9AE}" pid="4" name="퀀_generated_2.-2147483648">
    <vt:i4>2052</vt:i4>
  </property>
</Properties>
</file>