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临时救助工作月报表 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'特别救助工作月报表'!$A$1:$N$20</definedName>
  </definedNames>
  <calcPr fullCalcOnLoad="1"/>
</workbook>
</file>

<file path=xl/sharedStrings.xml><?xml version="1.0" encoding="utf-8"?>
<sst xmlns="http://schemas.openxmlformats.org/spreadsheetml/2006/main" count="150" uniqueCount="81">
  <si>
    <t>表1</t>
  </si>
  <si>
    <t>上饶市2022年5月临时救助工作报表</t>
  </si>
  <si>
    <t>填报人：吴梦秋</t>
  </si>
  <si>
    <t>审批领导：汪海锋</t>
  </si>
  <si>
    <t>填报时间：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</si>
  <si>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</si>
  <si>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</si>
  <si>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</si>
  <si>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</si>
  <si>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</si>
  <si>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</si>
  <si>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</si>
  <si>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</si>
  <si>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</si>
  <si>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</si>
  <si>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</si>
  <si>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</si>
  <si>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</si>
  <si>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</si>
  <si>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</si>
  <si>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</si>
  <si>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</si>
  <si>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</si>
  <si>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</si>
  <si>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</si>
  <si>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</si>
  <si>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</si>
  <si>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</si>
  <si>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</si>
  <si>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</si>
  <si>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上饶市</t>
  </si>
  <si>
    <t>信州区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</si>
  <si>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</si>
  <si>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</si>
  <si>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</si>
  <si>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</si>
  <si>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</si>
  <si>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</si>
  <si>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</si>
  <si>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</si>
  <si>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</si>
  <si>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德兴市</t>
  </si>
  <si>
    <t>婺源县</t>
  </si>
  <si>
    <t>经开区</t>
  </si>
  <si>
    <t>三清山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</si>
  <si>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</si>
  <si>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</si>
  <si>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上饶市2022年5月救急难工作报表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</si>
  <si>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</si>
  <si>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</si>
  <si>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</si>
  <si>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</si>
  <si>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</si>
  <si>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</si>
  <si>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</si>
  <si>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</si>
  <si>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</si>
  <si>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</si>
  <si>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</si>
  <si>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</si>
  <si>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</si>
  <si>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</si>
  <si>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</si>
  <si>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</si>
  <si>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</si>
  <si>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</si>
  <si>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</si>
  <si>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</si>
  <si>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 xml:space="preserve">说明：
1.所有县（市、区）都要开展“救急难”工作；
2.表中所有数据均为本年度1月至当月的累计数；
3.救助人次下的4个其中项，请根据“一门受理、协同办理”和转介服务的情况，联系相关部门，据实填写对转介的“救急难”对象实施的救助人次；
</t>
  </si>
  <si>
    <t>表3</t>
  </si>
  <si>
    <r>
      <t>上饶市2022年5</t>
    </r>
    <r>
      <rPr>
        <b/>
        <sz val="14"/>
        <rFont val="宋体"/>
        <family val="0"/>
      </rPr>
      <t>月特别救助工作报表</t>
    </r>
  </si>
  <si>
    <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</si>
  <si>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</si>
  <si>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</si>
  <si>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t>2.救助资金</t>
    </r>
    <r>
      <rPr>
        <sz val="12"/>
        <rFont val="宋体"/>
        <family val="0"/>
      </rPr>
      <t xml:space="preserve">
（万元）</t>
    </r>
  </si>
  <si>
    <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</si>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</sst>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</numFmts>
  <fonts count="41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6"/>
      <name val="仿宋"/>
      <family val="0"/>
    </font>
    <font>
      <sz val="14"/>
      <color indexed="8"/>
      <name val="宋体"/>
      <family val="0"/>
    </font>
    <font>
      <sz val="16"/>
      <color indexed="8"/>
      <name val="仿宋"/>
      <family val="0"/>
    </font>
    <font>
      <sz val="12"/>
      <name val="微软雅黑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4"/>
      <name val="Cambria"/>
      <family val="0"/>
    </font>
    <font>
      <sz val="14"/>
      <color theme="1"/>
      <name val="宋体"/>
      <family val="0"/>
    </font>
    <font>
      <sz val="16"/>
      <color theme="1"/>
      <name val="仿宋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5" fillId="3" borderId="0" applyNumberFormat="0" applyBorder="0" applyAlignment="0" applyProtection="0"/>
    <xf numFmtId="0" fontId="22" fillId="4" borderId="1" applyNumberFormat="0" applyAlignment="0" applyProtection="0"/>
    <xf numFmtId="0" fontId="24" fillId="5" borderId="2" applyNumberFormat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5" fillId="7" borderId="0" applyNumberFormat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4" applyNumberFormat="0" applyFill="0" applyAlignment="0" applyProtection="0"/>
    <xf numFmtId="0" fontId="29" fillId="0" borderId="5" applyNumberFormat="0" applyFill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20" fillId="10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2" borderId="7" applyNumberFormat="0" applyFont="0" applyAlignment="0" applyProtection="0"/>
    <xf numFmtId="0" fontId="20" fillId="2" borderId="0" applyNumberFormat="0" applyBorder="0" applyAlignment="0" applyProtection="0"/>
    <xf numFmtId="0" fontId="32" fillId="3" borderId="0" applyNumberFormat="0" applyBorder="0" applyAlignment="0" applyProtection="0"/>
    <xf numFmtId="0" fontId="15" fillId="7" borderId="0" applyNumberFormat="0" applyBorder="0" applyAlignment="0" applyProtection="0"/>
    <xf numFmtId="0" fontId="33" fillId="11" borderId="0" applyNumberFormat="0" applyBorder="0" applyAlignment="0" applyProtection="0"/>
    <xf numFmtId="0" fontId="34" fillId="4" borderId="8" applyNumberFormat="0" applyAlignment="0" applyProtection="0"/>
    <xf numFmtId="0" fontId="20" fillId="14" borderId="0" applyNumberFormat="0" applyBorder="0" applyAlignment="0" applyProtection="0"/>
    <xf numFmtId="0" fontId="35" fillId="0" borderId="0">
      <alignment/>
      <protection/>
    </xf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20" fillId="13" borderId="0" applyNumberFormat="0" applyBorder="0" applyAlignment="0" applyProtection="0"/>
    <xf numFmtId="176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15" fillId="4" borderId="0" applyNumberFormat="0" applyBorder="0" applyAlignment="0" applyProtection="0"/>
    <xf numFmtId="0" fontId="36" fillId="13" borderId="8" applyNumberFormat="0" applyAlignment="0" applyProtection="0"/>
    <xf numFmtId="0" fontId="15" fillId="2" borderId="0" applyNumberFormat="0" applyBorder="0" applyAlignment="0" applyProtection="0"/>
    <xf numFmtId="0" fontId="20" fillId="18" borderId="0" applyNumberFormat="0" applyBorder="0" applyAlignment="0" applyProtection="0"/>
    <xf numFmtId="0" fontId="15" fillId="1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7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38" fillId="19" borderId="16" xfId="0" applyFont="1" applyFill="1" applyBorder="1" applyAlignment="1">
      <alignment horizontal="center" vertical="center" wrapText="1"/>
    </xf>
    <xf numFmtId="0" fontId="39" fillId="19" borderId="16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178" fontId="5" fillId="0" borderId="19" xfId="0" applyNumberFormat="1" applyFont="1" applyFill="1" applyBorder="1" applyAlignment="1">
      <alignment horizontal="center" vertical="center" wrapText="1"/>
    </xf>
    <xf numFmtId="178" fontId="5" fillId="0" borderId="26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Sheet5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SheetLayoutView="80" workbookViewId="0" topLeftCell="A2">
      <pane xSplit="1" ySplit="6" topLeftCell="B8" activePane="bottomRight" state="frozen"/>
      <selection pane="bottomRight" activeCell="A20" sqref="A20:IV20"/>
    </sheetView>
  </sheetViews>
  <sheetFormatPr defaultColWidth="8.75390625" defaultRowHeight="14.25"/>
  <cols>
    <col min="1" max="1" width="8.375" style="22" customWidth="1"/>
    <col min="2" max="2" width="10.125" style="22" customWidth="1"/>
    <col min="3" max="3" width="8.125" style="22" customWidth="1"/>
    <col min="4" max="4" width="7.625" style="22" customWidth="1"/>
    <col min="5" max="5" width="7.875" style="22" customWidth="1"/>
    <col min="6" max="6" width="8.125" style="22" customWidth="1"/>
    <col min="7" max="7" width="6.875" style="22" customWidth="1"/>
    <col min="8" max="9" width="8.375" style="22" customWidth="1"/>
    <col min="10" max="11" width="9.50390625" style="22" customWidth="1"/>
    <col min="12" max="12" width="9.50390625" style="30" customWidth="1"/>
    <col min="13" max="15" width="10.125" style="22" customWidth="1"/>
    <col min="16" max="16" width="8.75390625" style="22" customWidth="1"/>
    <col min="17" max="17" width="8.875" style="22" customWidth="1"/>
    <col min="18" max="18" width="12.125" style="22" customWidth="1"/>
    <col min="19" max="252" width="8.75390625" style="22" customWidth="1"/>
    <col min="253" max="16384" width="8.75390625" style="2" customWidth="1"/>
  </cols>
  <sheetData>
    <row r="1" ht="18.75" customHeight="1">
      <c r="A1" s="22" t="s">
        <v>0</v>
      </c>
    </row>
    <row r="2" spans="1:18" ht="34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8.5" customHeight="1">
      <c r="A3" s="65" t="s">
        <v>2</v>
      </c>
      <c r="B3" s="66"/>
      <c r="C3" s="66"/>
      <c r="D3" s="66"/>
      <c r="E3" s="87"/>
      <c r="F3" s="88" t="s">
        <v>3</v>
      </c>
      <c r="G3" s="88"/>
      <c r="H3" s="88"/>
      <c r="I3" s="32"/>
      <c r="J3" s="32"/>
      <c r="K3" s="32"/>
      <c r="M3" s="32"/>
      <c r="N3" s="88" t="s">
        <v>4</v>
      </c>
      <c r="O3" s="88"/>
      <c r="P3" s="88"/>
      <c r="Q3" s="88"/>
      <c r="R3" s="88"/>
    </row>
    <row r="4" spans="1:18" ht="24" customHeight="1">
      <c r="A4" s="67" t="s">
        <v>5</v>
      </c>
      <c r="B4" s="68" t="s">
        <v>6</v>
      </c>
      <c r="C4" s="69"/>
      <c r="D4" s="69"/>
      <c r="E4" s="69"/>
      <c r="F4" s="89"/>
      <c r="G4" s="90"/>
      <c r="H4" s="90" t="s">
        <v>7</v>
      </c>
      <c r="I4" s="94"/>
      <c r="J4" s="95"/>
      <c r="K4" s="95"/>
      <c r="L4" s="94"/>
      <c r="M4" s="100" t="s">
        <v>8</v>
      </c>
      <c r="N4" s="100"/>
      <c r="O4" s="100"/>
      <c r="P4" s="100"/>
      <c r="Q4" s="100"/>
      <c r="R4" s="11" t="s">
        <v>9</v>
      </c>
    </row>
    <row r="5" spans="1:18" ht="33.75" customHeight="1">
      <c r="A5" s="70"/>
      <c r="B5" s="71"/>
      <c r="C5" s="72" t="s">
        <v>10</v>
      </c>
      <c r="D5" s="73"/>
      <c r="E5" s="91" t="s">
        <v>11</v>
      </c>
      <c r="F5" s="30"/>
      <c r="G5" s="30"/>
      <c r="H5" s="92"/>
      <c r="I5" s="96" t="s">
        <v>12</v>
      </c>
      <c r="J5" s="97"/>
      <c r="K5" s="72"/>
      <c r="L5" s="98" t="s">
        <v>13</v>
      </c>
      <c r="M5" s="100" t="s">
        <v>14</v>
      </c>
      <c r="N5" s="100" t="s">
        <v>15</v>
      </c>
      <c r="O5" s="100"/>
      <c r="P5" s="100"/>
      <c r="Q5" s="100"/>
      <c r="R5" s="101"/>
    </row>
    <row r="6" spans="1:18" ht="34.5" customHeight="1">
      <c r="A6" s="70"/>
      <c r="B6" s="74"/>
      <c r="C6" s="72" t="s">
        <v>16</v>
      </c>
      <c r="D6" s="73" t="s">
        <v>17</v>
      </c>
      <c r="E6" s="72" t="s">
        <v>18</v>
      </c>
      <c r="F6" s="72" t="s">
        <v>19</v>
      </c>
      <c r="G6" s="73" t="s">
        <v>20</v>
      </c>
      <c r="H6" s="72"/>
      <c r="I6" s="92"/>
      <c r="J6" s="99" t="s">
        <v>21</v>
      </c>
      <c r="K6" s="72" t="s">
        <v>22</v>
      </c>
      <c r="L6" s="72"/>
      <c r="M6" s="100"/>
      <c r="N6" s="100" t="s">
        <v>23</v>
      </c>
      <c r="O6" s="100" t="s">
        <v>24</v>
      </c>
      <c r="P6" s="100" t="s">
        <v>25</v>
      </c>
      <c r="Q6" s="100" t="s">
        <v>26</v>
      </c>
      <c r="R6" s="102"/>
    </row>
    <row r="7" spans="1:18" ht="25.5" customHeight="1">
      <c r="A7" s="75"/>
      <c r="B7" s="76" t="s">
        <v>27</v>
      </c>
      <c r="C7" s="72" t="s">
        <v>27</v>
      </c>
      <c r="D7" s="72" t="s">
        <v>27</v>
      </c>
      <c r="E7" s="72" t="s">
        <v>27</v>
      </c>
      <c r="F7" s="72" t="s">
        <v>27</v>
      </c>
      <c r="G7" s="72" t="s">
        <v>27</v>
      </c>
      <c r="H7" s="72" t="s">
        <v>28</v>
      </c>
      <c r="I7" s="72" t="s">
        <v>28</v>
      </c>
      <c r="J7" s="72" t="s">
        <v>28</v>
      </c>
      <c r="K7" s="72" t="s">
        <v>28</v>
      </c>
      <c r="L7" s="72" t="s">
        <v>28</v>
      </c>
      <c r="M7" s="72" t="s">
        <v>28</v>
      </c>
      <c r="N7" s="72" t="s">
        <v>28</v>
      </c>
      <c r="O7" s="72" t="s">
        <v>28</v>
      </c>
      <c r="P7" s="72" t="s">
        <v>28</v>
      </c>
      <c r="Q7" s="72" t="s">
        <v>28</v>
      </c>
      <c r="R7" s="102" t="s">
        <v>29</v>
      </c>
    </row>
    <row r="8" spans="1:256" s="59" customFormat="1" ht="21.75" customHeight="1">
      <c r="A8" s="77" t="s">
        <v>30</v>
      </c>
      <c r="B8" s="77">
        <f aca="true" t="shared" si="0" ref="B8:Q8">SUM(B9:B22)</f>
        <v>14698</v>
      </c>
      <c r="C8" s="77">
        <f t="shared" si="0"/>
        <v>14698</v>
      </c>
      <c r="D8" s="77">
        <f t="shared" si="0"/>
        <v>0</v>
      </c>
      <c r="E8" s="77">
        <f t="shared" si="0"/>
        <v>3779</v>
      </c>
      <c r="F8" s="77">
        <f t="shared" si="0"/>
        <v>3317</v>
      </c>
      <c r="G8" s="77">
        <f t="shared" si="0"/>
        <v>7602</v>
      </c>
      <c r="H8" s="77">
        <f t="shared" si="0"/>
        <v>1785.9799999999998</v>
      </c>
      <c r="I8" s="77">
        <f t="shared" si="0"/>
        <v>1785.9799999999998</v>
      </c>
      <c r="J8" s="77">
        <f t="shared" si="0"/>
        <v>1497.0299999999997</v>
      </c>
      <c r="K8" s="77">
        <f t="shared" si="0"/>
        <v>288.95</v>
      </c>
      <c r="L8" s="77">
        <f t="shared" si="0"/>
        <v>0</v>
      </c>
      <c r="M8" s="77">
        <f t="shared" si="0"/>
        <v>422.73</v>
      </c>
      <c r="N8" s="77">
        <f t="shared" si="0"/>
        <v>8.35</v>
      </c>
      <c r="O8" s="77">
        <f t="shared" si="0"/>
        <v>0</v>
      </c>
      <c r="P8" s="77">
        <f t="shared" si="0"/>
        <v>273.4</v>
      </c>
      <c r="Q8" s="77">
        <f t="shared" si="0"/>
        <v>0</v>
      </c>
      <c r="R8" s="103">
        <f>I8/B8*10000</f>
        <v>1215.1177030888555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8"/>
    </row>
    <row r="9" spans="1:256" s="60" customFormat="1" ht="21.75" customHeight="1">
      <c r="A9" s="78" t="s">
        <v>31</v>
      </c>
      <c r="B9" s="78">
        <v>134</v>
      </c>
      <c r="C9" s="78">
        <v>134</v>
      </c>
      <c r="D9" s="78">
        <v>0</v>
      </c>
      <c r="E9" s="78">
        <v>100</v>
      </c>
      <c r="F9" s="78">
        <v>0</v>
      </c>
      <c r="G9" s="78">
        <v>34</v>
      </c>
      <c r="H9" s="78">
        <v>24.53</v>
      </c>
      <c r="I9" s="78">
        <v>24.53</v>
      </c>
      <c r="J9" s="78">
        <v>24.53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103">
        <f>I9/B9*10000</f>
        <v>1830.5970149253733</v>
      </c>
      <c r="S9" s="62"/>
      <c r="T9" s="62"/>
      <c r="U9" s="105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109"/>
      <c r="IT9" s="109"/>
      <c r="IU9" s="109"/>
      <c r="IV9" s="2"/>
    </row>
    <row r="10" spans="1:256" s="60" customFormat="1" ht="21.75" customHeight="1">
      <c r="A10" s="78" t="s">
        <v>32</v>
      </c>
      <c r="B10" s="78">
        <v>1307</v>
      </c>
      <c r="C10" s="78">
        <v>1307</v>
      </c>
      <c r="D10" s="78">
        <v>0</v>
      </c>
      <c r="E10" s="78">
        <v>392</v>
      </c>
      <c r="F10" s="78">
        <v>0</v>
      </c>
      <c r="G10" s="78">
        <v>915</v>
      </c>
      <c r="H10" s="78">
        <v>132.23</v>
      </c>
      <c r="I10" s="78">
        <f>H10</f>
        <v>132.23</v>
      </c>
      <c r="J10" s="78">
        <f>I10</f>
        <v>132.23</v>
      </c>
      <c r="K10" s="78">
        <v>0</v>
      </c>
      <c r="L10" s="78">
        <v>0</v>
      </c>
      <c r="M10" s="78">
        <f>H10</f>
        <v>132.23</v>
      </c>
      <c r="N10" s="78">
        <v>0</v>
      </c>
      <c r="O10" s="78">
        <v>0</v>
      </c>
      <c r="P10" s="78">
        <v>0</v>
      </c>
      <c r="Q10" s="78">
        <v>0</v>
      </c>
      <c r="R10" s="103">
        <f aca="true" t="shared" si="1" ref="R10:R22">I10/B10*10000</f>
        <v>1011.7061973986227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109"/>
      <c r="IT10" s="109"/>
      <c r="IU10" s="109"/>
      <c r="IV10" s="2"/>
    </row>
    <row r="11" spans="1:255" s="60" customFormat="1" ht="21.75" customHeight="1">
      <c r="A11" s="78" t="s">
        <v>33</v>
      </c>
      <c r="B11" s="79">
        <v>70</v>
      </c>
      <c r="C11" s="80">
        <v>70</v>
      </c>
      <c r="D11" s="80">
        <v>0</v>
      </c>
      <c r="E11" s="80">
        <v>15</v>
      </c>
      <c r="F11" s="80"/>
      <c r="G11" s="80">
        <v>55</v>
      </c>
      <c r="H11" s="80">
        <v>7</v>
      </c>
      <c r="I11" s="80">
        <v>7</v>
      </c>
      <c r="J11" s="80">
        <v>7</v>
      </c>
      <c r="K11" s="80">
        <v>0</v>
      </c>
      <c r="L11" s="80">
        <v>0</v>
      </c>
      <c r="M11" s="80">
        <v>0</v>
      </c>
      <c r="N11" s="80">
        <v>7</v>
      </c>
      <c r="O11" s="78">
        <v>0</v>
      </c>
      <c r="P11" s="78">
        <v>0</v>
      </c>
      <c r="Q11" s="78">
        <v>0</v>
      </c>
      <c r="R11" s="103">
        <f t="shared" si="1"/>
        <v>1000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109"/>
      <c r="IT11" s="109"/>
      <c r="IU11" s="109"/>
    </row>
    <row r="12" spans="1:256" s="60" customFormat="1" ht="21.75" customHeight="1">
      <c r="A12" s="78" t="s">
        <v>34</v>
      </c>
      <c r="B12" s="78">
        <v>318</v>
      </c>
      <c r="C12" s="78">
        <v>318</v>
      </c>
      <c r="D12" s="78">
        <v>0</v>
      </c>
      <c r="E12" s="78">
        <v>76</v>
      </c>
      <c r="F12" s="78">
        <v>6</v>
      </c>
      <c r="G12" s="78">
        <v>236</v>
      </c>
      <c r="H12" s="78">
        <v>49.57</v>
      </c>
      <c r="I12" s="78">
        <v>49.57</v>
      </c>
      <c r="J12" s="78">
        <v>49.57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103">
        <f t="shared" si="1"/>
        <v>1558.805031446541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109"/>
      <c r="IT12" s="109"/>
      <c r="IU12" s="109"/>
      <c r="IV12" s="2"/>
    </row>
    <row r="13" spans="1:256" s="60" customFormat="1" ht="21.75" customHeight="1">
      <c r="A13" s="78" t="s">
        <v>35</v>
      </c>
      <c r="B13" s="81">
        <v>1256</v>
      </c>
      <c r="C13" s="81">
        <v>1256</v>
      </c>
      <c r="D13" s="81">
        <v>0</v>
      </c>
      <c r="E13" s="81">
        <v>224</v>
      </c>
      <c r="F13" s="81">
        <v>29</v>
      </c>
      <c r="G13" s="81">
        <v>1003</v>
      </c>
      <c r="H13" s="82">
        <v>169.41</v>
      </c>
      <c r="I13" s="81">
        <v>169.41</v>
      </c>
      <c r="J13" s="81">
        <v>169.41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103">
        <f t="shared" si="1"/>
        <v>1348.8057324840763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109"/>
      <c r="IT13" s="109"/>
      <c r="IU13" s="109"/>
      <c r="IV13" s="2"/>
    </row>
    <row r="14" spans="1:256" s="61" customFormat="1" ht="21.75" customHeight="1">
      <c r="A14" s="78" t="s">
        <v>36</v>
      </c>
      <c r="B14" s="78">
        <v>388</v>
      </c>
      <c r="C14" s="78">
        <v>388</v>
      </c>
      <c r="D14" s="78">
        <v>0</v>
      </c>
      <c r="E14" s="78">
        <v>155</v>
      </c>
      <c r="F14" s="78">
        <v>8</v>
      </c>
      <c r="G14" s="78">
        <v>225</v>
      </c>
      <c r="H14" s="78">
        <v>58.98</v>
      </c>
      <c r="I14" s="78">
        <v>58.98</v>
      </c>
      <c r="J14" s="78">
        <v>58.98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103">
        <f t="shared" si="1"/>
        <v>1520.1030927835052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2"/>
      <c r="IT14" s="2"/>
      <c r="IU14" s="2"/>
      <c r="IV14" s="2"/>
    </row>
    <row r="15" spans="1:256" s="60" customFormat="1" ht="21.75" customHeight="1">
      <c r="A15" s="78" t="s">
        <v>37</v>
      </c>
      <c r="B15" s="82">
        <v>369</v>
      </c>
      <c r="C15" s="82">
        <v>369</v>
      </c>
      <c r="D15" s="82">
        <v>0</v>
      </c>
      <c r="E15" s="82">
        <v>127</v>
      </c>
      <c r="F15" s="82">
        <v>12</v>
      </c>
      <c r="G15" s="82">
        <v>230</v>
      </c>
      <c r="H15" s="82">
        <v>75</v>
      </c>
      <c r="I15" s="82">
        <v>75</v>
      </c>
      <c r="J15" s="82">
        <v>75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103">
        <f t="shared" si="1"/>
        <v>2032.520325203252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109"/>
      <c r="IT15" s="109"/>
      <c r="IU15" s="109"/>
      <c r="IV15" s="2"/>
    </row>
    <row r="16" spans="1:256" s="60" customFormat="1" ht="21.75" customHeight="1">
      <c r="A16" s="78" t="s">
        <v>38</v>
      </c>
      <c r="B16" s="78">
        <v>3490</v>
      </c>
      <c r="C16" s="78">
        <v>3490</v>
      </c>
      <c r="D16" s="78">
        <v>0</v>
      </c>
      <c r="E16" s="78">
        <v>411</v>
      </c>
      <c r="F16" s="78">
        <v>2743</v>
      </c>
      <c r="G16" s="78">
        <v>336</v>
      </c>
      <c r="H16" s="78">
        <v>562.55</v>
      </c>
      <c r="I16" s="78">
        <v>562.55</v>
      </c>
      <c r="J16" s="78">
        <v>289.15</v>
      </c>
      <c r="K16" s="78">
        <v>273.4</v>
      </c>
      <c r="L16" s="78">
        <v>0</v>
      </c>
      <c r="M16" s="78">
        <v>289.15</v>
      </c>
      <c r="N16" s="78">
        <v>0</v>
      </c>
      <c r="O16" s="78">
        <v>0</v>
      </c>
      <c r="P16" s="78">
        <v>273.4</v>
      </c>
      <c r="Q16" s="78">
        <v>0</v>
      </c>
      <c r="R16" s="103">
        <v>1611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109"/>
      <c r="IT16" s="109"/>
      <c r="IU16" s="109"/>
      <c r="IV16" s="2"/>
    </row>
    <row r="17" spans="1:256" s="60" customFormat="1" ht="21.75" customHeight="1">
      <c r="A17" s="78" t="s">
        <v>39</v>
      </c>
      <c r="B17" s="78">
        <v>4620</v>
      </c>
      <c r="C17" s="78">
        <v>4620</v>
      </c>
      <c r="D17" s="78">
        <v>0</v>
      </c>
      <c r="E17" s="78">
        <v>1076</v>
      </c>
      <c r="F17" s="78">
        <v>290</v>
      </c>
      <c r="G17" s="78">
        <v>3254</v>
      </c>
      <c r="H17" s="78">
        <v>376.69</v>
      </c>
      <c r="I17" s="78">
        <v>376.69</v>
      </c>
      <c r="J17" s="78">
        <v>376.69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103">
        <f t="shared" si="1"/>
        <v>815.3463203463203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109"/>
      <c r="IT17" s="109"/>
      <c r="IU17" s="109"/>
      <c r="IV17" s="2"/>
    </row>
    <row r="18" spans="1:256" s="62" customFormat="1" ht="21.75" customHeight="1">
      <c r="A18" s="78" t="s">
        <v>40</v>
      </c>
      <c r="B18" s="78">
        <v>2234</v>
      </c>
      <c r="C18" s="78">
        <v>2234</v>
      </c>
      <c r="D18" s="78">
        <v>0</v>
      </c>
      <c r="E18" s="78">
        <v>1102</v>
      </c>
      <c r="F18" s="78">
        <v>218</v>
      </c>
      <c r="G18" s="78">
        <v>914</v>
      </c>
      <c r="H18" s="78">
        <v>240.55</v>
      </c>
      <c r="I18" s="78">
        <v>240.55</v>
      </c>
      <c r="J18" s="78">
        <v>225</v>
      </c>
      <c r="K18" s="78">
        <v>15.55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103">
        <f t="shared" si="1"/>
        <v>1076.7681289167413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9"/>
      <c r="IT18" s="109"/>
      <c r="IU18" s="109"/>
      <c r="IV18" s="2"/>
    </row>
    <row r="19" spans="1:256" s="63" customFormat="1" ht="21.75" customHeight="1">
      <c r="A19" s="78" t="s">
        <v>41</v>
      </c>
      <c r="B19" s="78">
        <v>254</v>
      </c>
      <c r="C19" s="78">
        <v>254</v>
      </c>
      <c r="D19" s="78">
        <v>0</v>
      </c>
      <c r="E19" s="78">
        <v>42</v>
      </c>
      <c r="F19" s="78">
        <v>5</v>
      </c>
      <c r="G19" s="78">
        <v>207</v>
      </c>
      <c r="H19" s="78">
        <v>25.02</v>
      </c>
      <c r="I19" s="78">
        <v>25.02</v>
      </c>
      <c r="J19" s="78">
        <v>25.02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103">
        <f t="shared" si="1"/>
        <v>985.0393700787403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10"/>
      <c r="IT19" s="110"/>
      <c r="IU19" s="110"/>
      <c r="IV19" s="110"/>
    </row>
    <row r="20" spans="1:256" s="60" customFormat="1" ht="21.75" customHeight="1">
      <c r="A20" s="78" t="s">
        <v>42</v>
      </c>
      <c r="B20" s="82">
        <v>252</v>
      </c>
      <c r="C20" s="83">
        <v>252</v>
      </c>
      <c r="D20" s="83">
        <v>0</v>
      </c>
      <c r="E20" s="83">
        <v>56</v>
      </c>
      <c r="F20" s="83">
        <v>6</v>
      </c>
      <c r="G20" s="83">
        <v>190</v>
      </c>
      <c r="H20" s="93">
        <v>63.1</v>
      </c>
      <c r="I20" s="93">
        <v>63.1</v>
      </c>
      <c r="J20" s="93">
        <v>63.1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103">
        <f t="shared" si="1"/>
        <v>2503.968253968254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109"/>
      <c r="IT20" s="109"/>
      <c r="IU20" s="109"/>
      <c r="IV20" s="2"/>
    </row>
    <row r="21" spans="1:256" s="60" customFormat="1" ht="21.75" customHeight="1">
      <c r="A21" s="78" t="s">
        <v>43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103">
        <v>0</v>
      </c>
      <c r="S21" s="6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109"/>
      <c r="IT21" s="109"/>
      <c r="IU21" s="109"/>
      <c r="IV21" s="2"/>
    </row>
    <row r="22" spans="1:256" s="60" customFormat="1" ht="21.75" customHeight="1">
      <c r="A22" s="78" t="s">
        <v>44</v>
      </c>
      <c r="B22" s="78">
        <v>6</v>
      </c>
      <c r="C22" s="78">
        <v>6</v>
      </c>
      <c r="D22" s="78">
        <v>0</v>
      </c>
      <c r="E22" s="78">
        <v>3</v>
      </c>
      <c r="F22" s="78">
        <v>0</v>
      </c>
      <c r="G22" s="78">
        <v>3</v>
      </c>
      <c r="H22" s="78">
        <v>1.35</v>
      </c>
      <c r="I22" s="78">
        <v>1.35</v>
      </c>
      <c r="J22" s="78">
        <v>1.35</v>
      </c>
      <c r="K22" s="78">
        <v>0</v>
      </c>
      <c r="L22" s="78">
        <v>0</v>
      </c>
      <c r="M22" s="78">
        <v>1.35</v>
      </c>
      <c r="N22" s="78">
        <v>1.35</v>
      </c>
      <c r="O22" s="78">
        <v>0</v>
      </c>
      <c r="P22" s="78">
        <v>0</v>
      </c>
      <c r="Q22" s="78">
        <v>0</v>
      </c>
      <c r="R22" s="103">
        <f t="shared" si="1"/>
        <v>2250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109"/>
      <c r="IT22" s="109"/>
      <c r="IU22" s="109"/>
      <c r="IV22" s="2"/>
    </row>
    <row r="23" spans="1:18" s="64" customFormat="1" ht="66.75" customHeight="1">
      <c r="A23" s="84" t="s">
        <v>45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5"/>
      <c r="O23" s="85"/>
      <c r="P23" s="85"/>
      <c r="Q23" s="85"/>
      <c r="R23" s="85"/>
    </row>
  </sheetData>
  <sheetProtection/>
  <mergeCells count="19">
    <mergeCell ref="A2:R2"/>
    <mergeCell ref="A3:D3"/>
    <mergeCell ref="F3:H3"/>
    <mergeCell ref="N3:R3"/>
    <mergeCell ref="F4:G4"/>
    <mergeCell ref="I4:L4"/>
    <mergeCell ref="M4:Q4"/>
    <mergeCell ref="C5:D5"/>
    <mergeCell ref="E5:G5"/>
    <mergeCell ref="J5:K5"/>
    <mergeCell ref="N5:Q5"/>
    <mergeCell ref="A23:R23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zoomScale="70" zoomScaleNormal="70" workbookViewId="0" topLeftCell="A1">
      <pane xSplit="1" ySplit="4" topLeftCell="B5" activePane="bottomRight" state="frozen"/>
      <selection pane="bottomRight" activeCell="M15" sqref="M15"/>
    </sheetView>
  </sheetViews>
  <sheetFormatPr defaultColWidth="8.625" defaultRowHeight="14.25"/>
  <cols>
    <col min="1" max="1" width="13.25390625" style="30" customWidth="1"/>
    <col min="2" max="17" width="8.625" style="30" customWidth="1"/>
    <col min="18" max="18" width="12.00390625" style="30" bestFit="1" customWidth="1"/>
    <col min="19" max="19" width="11.50390625" style="31" bestFit="1" customWidth="1"/>
    <col min="20" max="20" width="11.00390625" style="31" bestFit="1" customWidth="1"/>
    <col min="21" max="21" width="11.50390625" style="31" bestFit="1" customWidth="1"/>
    <col min="22" max="22" width="8.625" style="31" customWidth="1"/>
    <col min="23" max="23" width="11.375" style="31" bestFit="1" customWidth="1"/>
    <col min="24" max="26" width="8.625" style="31" customWidth="1"/>
    <col min="27" max="27" width="11.50390625" style="31" bestFit="1" customWidth="1"/>
    <col min="28" max="28" width="8.625" style="31" customWidth="1"/>
    <col min="29" max="16384" width="8.625" style="30" customWidth="1"/>
  </cols>
  <sheetData>
    <row r="1" ht="24" customHeight="1">
      <c r="A1" s="30" t="s">
        <v>46</v>
      </c>
    </row>
    <row r="2" spans="1:28" ht="43.5" customHeight="1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s="27" customFormat="1" ht="31.5" customHeight="1">
      <c r="A3" s="33" t="s">
        <v>5</v>
      </c>
      <c r="B3" s="34" t="s">
        <v>48</v>
      </c>
      <c r="C3" s="35" t="s">
        <v>49</v>
      </c>
      <c r="D3" s="35"/>
      <c r="E3" s="35" t="s">
        <v>49</v>
      </c>
      <c r="F3" s="35"/>
      <c r="G3" s="35" t="s">
        <v>49</v>
      </c>
      <c r="H3" s="35"/>
      <c r="I3" s="35"/>
      <c r="J3" s="35"/>
      <c r="K3" s="35" t="s">
        <v>49</v>
      </c>
      <c r="L3" s="35"/>
      <c r="M3" s="35"/>
      <c r="N3" s="35"/>
      <c r="O3" s="35"/>
      <c r="P3" s="35"/>
      <c r="Q3" s="48"/>
      <c r="R3" s="34" t="s">
        <v>50</v>
      </c>
      <c r="S3" s="49" t="s">
        <v>49</v>
      </c>
      <c r="T3" s="49"/>
      <c r="U3" s="49" t="s">
        <v>49</v>
      </c>
      <c r="V3" s="49"/>
      <c r="W3" s="49" t="s">
        <v>49</v>
      </c>
      <c r="X3" s="49"/>
      <c r="Y3" s="49"/>
      <c r="Z3" s="49"/>
      <c r="AA3" s="49" t="s">
        <v>49</v>
      </c>
      <c r="AB3" s="55"/>
    </row>
    <row r="4" spans="1:28" s="27" customFormat="1" ht="76.5" customHeight="1">
      <c r="A4" s="36"/>
      <c r="B4" s="37"/>
      <c r="C4" s="38" t="s">
        <v>51</v>
      </c>
      <c r="D4" s="38" t="s">
        <v>52</v>
      </c>
      <c r="E4" s="38" t="s">
        <v>53</v>
      </c>
      <c r="F4" s="38" t="s">
        <v>54</v>
      </c>
      <c r="G4" s="38" t="s">
        <v>55</v>
      </c>
      <c r="H4" s="38" t="s">
        <v>56</v>
      </c>
      <c r="I4" s="38" t="s">
        <v>57</v>
      </c>
      <c r="J4" s="38" t="s">
        <v>58</v>
      </c>
      <c r="K4" s="38" t="s">
        <v>59</v>
      </c>
      <c r="L4" s="38" t="s">
        <v>60</v>
      </c>
      <c r="M4" s="38" t="s">
        <v>61</v>
      </c>
      <c r="N4" s="38" t="s">
        <v>62</v>
      </c>
      <c r="O4" s="38" t="s">
        <v>63</v>
      </c>
      <c r="P4" s="38" t="s">
        <v>64</v>
      </c>
      <c r="Q4" s="50" t="s">
        <v>65</v>
      </c>
      <c r="R4" s="37"/>
      <c r="S4" s="51" t="s">
        <v>66</v>
      </c>
      <c r="T4" s="51" t="s">
        <v>52</v>
      </c>
      <c r="U4" s="51" t="s">
        <v>53</v>
      </c>
      <c r="V4" s="51" t="s">
        <v>54</v>
      </c>
      <c r="W4" s="51" t="s">
        <v>55</v>
      </c>
      <c r="X4" s="51" t="s">
        <v>56</v>
      </c>
      <c r="Y4" s="51" t="s">
        <v>57</v>
      </c>
      <c r="Z4" s="51" t="s">
        <v>58</v>
      </c>
      <c r="AA4" s="51" t="s">
        <v>12</v>
      </c>
      <c r="AB4" s="56" t="s">
        <v>67</v>
      </c>
    </row>
    <row r="5" spans="1:28" s="27" customFormat="1" ht="39" customHeight="1">
      <c r="A5" s="39" t="s">
        <v>30</v>
      </c>
      <c r="B5" s="40">
        <f>SUM(B6:B19)</f>
        <v>2982</v>
      </c>
      <c r="C5" s="40">
        <f aca="true" t="shared" si="0" ref="C5:AB5">SUM(C6:C19)</f>
        <v>1542</v>
      </c>
      <c r="D5" s="40">
        <f t="shared" si="0"/>
        <v>1440</v>
      </c>
      <c r="E5" s="40">
        <f t="shared" si="0"/>
        <v>2737</v>
      </c>
      <c r="F5" s="40">
        <f t="shared" si="0"/>
        <v>245</v>
      </c>
      <c r="G5" s="40">
        <f t="shared" si="0"/>
        <v>2579</v>
      </c>
      <c r="H5" s="40">
        <f t="shared" si="0"/>
        <v>10</v>
      </c>
      <c r="I5" s="40">
        <f t="shared" si="0"/>
        <v>5</v>
      </c>
      <c r="J5" s="40">
        <f t="shared" si="0"/>
        <v>388</v>
      </c>
      <c r="K5" s="40">
        <f t="shared" si="0"/>
        <v>7</v>
      </c>
      <c r="L5" s="40">
        <f t="shared" si="0"/>
        <v>2838</v>
      </c>
      <c r="M5" s="40">
        <f t="shared" si="0"/>
        <v>136</v>
      </c>
      <c r="N5" s="40">
        <f t="shared" si="0"/>
        <v>1</v>
      </c>
      <c r="O5" s="40">
        <f t="shared" si="0"/>
        <v>0</v>
      </c>
      <c r="P5" s="40">
        <f t="shared" si="0"/>
        <v>0</v>
      </c>
      <c r="Q5" s="40">
        <f t="shared" si="0"/>
        <v>0</v>
      </c>
      <c r="R5" s="40">
        <f t="shared" si="0"/>
        <v>297.67</v>
      </c>
      <c r="S5" s="40">
        <f t="shared" si="0"/>
        <v>150.44750000000002</v>
      </c>
      <c r="T5" s="40">
        <f t="shared" si="0"/>
        <v>147.23000000000002</v>
      </c>
      <c r="U5" s="40">
        <f t="shared" si="0"/>
        <v>275.75</v>
      </c>
      <c r="V5" s="40">
        <f t="shared" si="0"/>
        <v>21.92</v>
      </c>
      <c r="W5" s="40">
        <f t="shared" si="0"/>
        <v>255.19250000000002</v>
      </c>
      <c r="X5" s="40">
        <f t="shared" si="0"/>
        <v>1.0564999999999998</v>
      </c>
      <c r="Y5" s="40">
        <f t="shared" si="0"/>
        <v>0.7185000000000001</v>
      </c>
      <c r="Z5" s="40">
        <f t="shared" si="0"/>
        <v>40.71</v>
      </c>
      <c r="AA5" s="40">
        <f t="shared" si="0"/>
        <v>79.16999999999999</v>
      </c>
      <c r="AB5" s="40">
        <f t="shared" si="0"/>
        <v>0</v>
      </c>
    </row>
    <row r="6" spans="1:28" s="27" customFormat="1" ht="39" customHeight="1">
      <c r="A6" s="41" t="s">
        <v>31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</row>
    <row r="7" spans="1:28" s="27" customFormat="1" ht="39" customHeight="1">
      <c r="A7" s="41" t="s">
        <v>32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</row>
    <row r="8" spans="1:28" s="27" customFormat="1" ht="39" customHeight="1">
      <c r="A8" s="41" t="s">
        <v>33</v>
      </c>
      <c r="B8" s="40">
        <v>5</v>
      </c>
      <c r="C8" s="40">
        <v>2</v>
      </c>
      <c r="D8" s="40">
        <v>3</v>
      </c>
      <c r="E8" s="40">
        <v>5</v>
      </c>
      <c r="F8" s="40">
        <v>0</v>
      </c>
      <c r="G8" s="40">
        <v>3</v>
      </c>
      <c r="H8" s="40">
        <v>0</v>
      </c>
      <c r="I8" s="40">
        <v>1</v>
      </c>
      <c r="J8" s="40">
        <v>1</v>
      </c>
      <c r="K8" s="40">
        <v>0</v>
      </c>
      <c r="L8" s="40">
        <v>3</v>
      </c>
      <c r="M8" s="40">
        <v>1</v>
      </c>
      <c r="N8" s="40">
        <v>1</v>
      </c>
      <c r="O8" s="40">
        <v>0</v>
      </c>
      <c r="P8" s="40">
        <v>0</v>
      </c>
      <c r="Q8" s="40">
        <v>0</v>
      </c>
      <c r="R8" s="40">
        <v>2</v>
      </c>
      <c r="S8" s="40">
        <v>0.8</v>
      </c>
      <c r="T8" s="40">
        <v>1.2</v>
      </c>
      <c r="U8" s="40">
        <v>2</v>
      </c>
      <c r="V8" s="40">
        <v>0</v>
      </c>
      <c r="W8" s="40">
        <v>1.2</v>
      </c>
      <c r="X8" s="40">
        <v>0</v>
      </c>
      <c r="Y8" s="40">
        <v>0.4</v>
      </c>
      <c r="Z8" s="40">
        <v>0.4</v>
      </c>
      <c r="AA8" s="40">
        <v>2</v>
      </c>
      <c r="AB8" s="40">
        <v>0</v>
      </c>
    </row>
    <row r="9" spans="1:28" s="27" customFormat="1" ht="39" customHeight="1">
      <c r="A9" s="41" t="s">
        <v>34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</row>
    <row r="10" spans="1:28" s="27" customFormat="1" ht="39" customHeight="1">
      <c r="A10" s="40" t="s">
        <v>35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</row>
    <row r="11" spans="1:28" s="27" customFormat="1" ht="39" customHeight="1">
      <c r="A11" s="40" t="s">
        <v>36</v>
      </c>
      <c r="B11" s="40">
        <v>285</v>
      </c>
      <c r="C11" s="40">
        <v>109</v>
      </c>
      <c r="D11" s="40">
        <v>176</v>
      </c>
      <c r="E11" s="40">
        <v>285</v>
      </c>
      <c r="F11" s="40">
        <v>0</v>
      </c>
      <c r="G11" s="40">
        <v>207</v>
      </c>
      <c r="H11" s="40">
        <v>0</v>
      </c>
      <c r="I11" s="40">
        <v>0</v>
      </c>
      <c r="J11" s="40">
        <v>78</v>
      </c>
      <c r="K11" s="40">
        <v>0</v>
      </c>
      <c r="L11" s="40">
        <v>285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29.78</v>
      </c>
      <c r="S11" s="40">
        <v>11.23</v>
      </c>
      <c r="T11" s="40">
        <v>18.55</v>
      </c>
      <c r="U11" s="40">
        <v>29.78</v>
      </c>
      <c r="V11" s="40">
        <v>0</v>
      </c>
      <c r="W11" s="40">
        <v>21.88</v>
      </c>
      <c r="X11" s="40">
        <v>0</v>
      </c>
      <c r="Y11" s="40">
        <v>0</v>
      </c>
      <c r="Z11" s="40">
        <v>7.9</v>
      </c>
      <c r="AA11" s="40">
        <v>29.78</v>
      </c>
      <c r="AB11" s="40">
        <v>0</v>
      </c>
    </row>
    <row r="12" spans="1:29" s="27" customFormat="1" ht="39" customHeight="1">
      <c r="A12" s="41" t="s">
        <v>37</v>
      </c>
      <c r="B12" s="42">
        <v>148</v>
      </c>
      <c r="C12" s="42">
        <v>47</v>
      </c>
      <c r="D12" s="42">
        <v>101</v>
      </c>
      <c r="E12" s="42">
        <v>148</v>
      </c>
      <c r="F12" s="42">
        <v>0</v>
      </c>
      <c r="G12" s="42">
        <v>135</v>
      </c>
      <c r="H12" s="42">
        <v>0</v>
      </c>
      <c r="I12" s="42">
        <v>0</v>
      </c>
      <c r="J12" s="42">
        <v>13</v>
      </c>
      <c r="K12" s="42">
        <v>2</v>
      </c>
      <c r="L12" s="42">
        <v>146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14.3</v>
      </c>
      <c r="S12" s="52">
        <v>5.05</v>
      </c>
      <c r="T12" s="42">
        <v>9.25</v>
      </c>
      <c r="U12" s="54">
        <v>14.3</v>
      </c>
      <c r="V12" s="42">
        <v>0</v>
      </c>
      <c r="W12" s="42">
        <v>13.24</v>
      </c>
      <c r="X12" s="42">
        <v>0</v>
      </c>
      <c r="Y12" s="42">
        <v>0</v>
      </c>
      <c r="Z12" s="42">
        <v>1.06</v>
      </c>
      <c r="AA12" s="42">
        <v>14.3</v>
      </c>
      <c r="AB12" s="40">
        <v>0</v>
      </c>
      <c r="AC12" s="58"/>
    </row>
    <row r="13" spans="1:28" s="27" customFormat="1" ht="39" customHeight="1">
      <c r="A13" s="41" t="s">
        <v>38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57">
        <v>0</v>
      </c>
    </row>
    <row r="14" spans="1:28" s="27" customFormat="1" ht="39" customHeight="1">
      <c r="A14" s="41" t="s">
        <v>39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</row>
    <row r="15" spans="1:28" s="27" customFormat="1" ht="39" customHeight="1">
      <c r="A15" s="43" t="s">
        <v>40</v>
      </c>
      <c r="B15" s="44">
        <v>2234</v>
      </c>
      <c r="C15" s="44">
        <v>1320</v>
      </c>
      <c r="D15" s="44">
        <v>914</v>
      </c>
      <c r="E15" s="44">
        <v>2234</v>
      </c>
      <c r="F15" s="44">
        <v>0</v>
      </c>
      <c r="G15" s="44">
        <v>2041</v>
      </c>
      <c r="H15" s="44">
        <v>1</v>
      </c>
      <c r="I15" s="44">
        <v>0</v>
      </c>
      <c r="J15" s="44">
        <v>192</v>
      </c>
      <c r="K15" s="44">
        <v>0</v>
      </c>
      <c r="L15" s="44">
        <v>2234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2">
        <v>218.5</v>
      </c>
      <c r="S15" s="42">
        <v>126.1</v>
      </c>
      <c r="T15" s="42">
        <v>92.4</v>
      </c>
      <c r="U15" s="42">
        <v>218.5</v>
      </c>
      <c r="V15" s="42">
        <v>0</v>
      </c>
      <c r="W15" s="42">
        <v>196.75</v>
      </c>
      <c r="X15" s="42">
        <v>0.06</v>
      </c>
      <c r="Y15" s="42">
        <v>0</v>
      </c>
      <c r="Z15" s="42">
        <v>21.69</v>
      </c>
      <c r="AA15" s="42">
        <v>0</v>
      </c>
      <c r="AB15" s="42">
        <v>0</v>
      </c>
    </row>
    <row r="16" spans="1:28" s="28" customFormat="1" ht="39" customHeight="1">
      <c r="A16" s="41" t="s">
        <v>41</v>
      </c>
      <c r="B16" s="40">
        <v>245</v>
      </c>
      <c r="C16" s="40">
        <v>45</v>
      </c>
      <c r="D16" s="40">
        <v>200</v>
      </c>
      <c r="E16" s="40">
        <v>0</v>
      </c>
      <c r="F16" s="40">
        <v>245</v>
      </c>
      <c r="G16" s="40">
        <v>135</v>
      </c>
      <c r="H16" s="40">
        <v>7</v>
      </c>
      <c r="I16" s="40">
        <v>3</v>
      </c>
      <c r="J16" s="40">
        <v>100</v>
      </c>
      <c r="K16" s="40">
        <v>5</v>
      </c>
      <c r="L16" s="40">
        <v>105</v>
      </c>
      <c r="M16" s="40">
        <v>135</v>
      </c>
      <c r="N16" s="40">
        <v>0</v>
      </c>
      <c r="O16" s="40">
        <v>0</v>
      </c>
      <c r="P16" s="40">
        <v>0</v>
      </c>
      <c r="Q16" s="40">
        <v>0</v>
      </c>
      <c r="R16" s="40">
        <v>21.92</v>
      </c>
      <c r="S16" s="40">
        <v>4.0275</v>
      </c>
      <c r="T16" s="40">
        <v>17.9</v>
      </c>
      <c r="U16" s="40">
        <v>0</v>
      </c>
      <c r="V16" s="40">
        <v>21.92</v>
      </c>
      <c r="W16" s="40">
        <v>12.0825</v>
      </c>
      <c r="X16" s="40">
        <v>0.6265</v>
      </c>
      <c r="Y16" s="40">
        <v>0.2685</v>
      </c>
      <c r="Z16" s="40">
        <v>8.95</v>
      </c>
      <c r="AA16" s="40">
        <v>21.92</v>
      </c>
      <c r="AB16" s="40">
        <v>0</v>
      </c>
    </row>
    <row r="17" spans="1:28" s="27" customFormat="1" ht="39" customHeight="1">
      <c r="A17" s="41" t="s">
        <v>42</v>
      </c>
      <c r="B17" s="40">
        <v>59</v>
      </c>
      <c r="C17" s="40">
        <v>16</v>
      </c>
      <c r="D17" s="40">
        <v>43</v>
      </c>
      <c r="E17" s="40">
        <v>59</v>
      </c>
      <c r="F17" s="40">
        <v>0</v>
      </c>
      <c r="G17" s="40">
        <v>53</v>
      </c>
      <c r="H17" s="40">
        <v>2</v>
      </c>
      <c r="I17" s="40">
        <v>1</v>
      </c>
      <c r="J17" s="40">
        <v>3</v>
      </c>
      <c r="K17" s="40">
        <v>0</v>
      </c>
      <c r="L17" s="40">
        <v>59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9.82</v>
      </c>
      <c r="S17" s="40">
        <v>2.49</v>
      </c>
      <c r="T17" s="40">
        <v>7.33</v>
      </c>
      <c r="U17" s="40">
        <v>9.82</v>
      </c>
      <c r="V17" s="40">
        <v>0</v>
      </c>
      <c r="W17" s="40">
        <v>8.89</v>
      </c>
      <c r="X17" s="40">
        <v>0.37</v>
      </c>
      <c r="Y17" s="40">
        <v>0.05</v>
      </c>
      <c r="Z17" s="40">
        <v>0.51</v>
      </c>
      <c r="AA17" s="40">
        <v>9.82</v>
      </c>
      <c r="AB17" s="40">
        <v>0</v>
      </c>
    </row>
    <row r="18" spans="1:28" s="27" customFormat="1" ht="39" customHeight="1">
      <c r="A18" s="41" t="s">
        <v>43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</row>
    <row r="19" spans="1:28" s="27" customFormat="1" ht="39" customHeight="1">
      <c r="A19" s="41" t="s">
        <v>44</v>
      </c>
      <c r="B19" s="40">
        <v>6</v>
      </c>
      <c r="C19" s="40">
        <v>3</v>
      </c>
      <c r="D19" s="40">
        <v>3</v>
      </c>
      <c r="E19" s="40">
        <v>6</v>
      </c>
      <c r="F19" s="40">
        <v>0</v>
      </c>
      <c r="G19" s="40">
        <v>5</v>
      </c>
      <c r="H19" s="40">
        <v>0</v>
      </c>
      <c r="I19" s="40">
        <v>0</v>
      </c>
      <c r="J19" s="40">
        <v>1</v>
      </c>
      <c r="K19" s="40">
        <v>0</v>
      </c>
      <c r="L19" s="40">
        <v>6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1.35</v>
      </c>
      <c r="S19" s="40">
        <v>0.75</v>
      </c>
      <c r="T19" s="40">
        <v>0.6</v>
      </c>
      <c r="U19" s="40">
        <v>1.35</v>
      </c>
      <c r="V19" s="40">
        <v>0</v>
      </c>
      <c r="W19" s="40">
        <v>1.15</v>
      </c>
      <c r="X19" s="40">
        <v>0</v>
      </c>
      <c r="Y19" s="40">
        <v>0</v>
      </c>
      <c r="Z19" s="40">
        <v>0.2</v>
      </c>
      <c r="AA19" s="40">
        <v>1.35</v>
      </c>
      <c r="AB19" s="40">
        <v>0</v>
      </c>
    </row>
    <row r="20" spans="1:28" s="29" customFormat="1" ht="45.75" customHeight="1">
      <c r="A20" s="45" t="s">
        <v>68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s="29" customFormat="1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s="29" customFormat="1" ht="42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3"/>
      <c r="T22" s="53"/>
      <c r="U22" s="53"/>
      <c r="V22" s="53"/>
      <c r="W22" s="53"/>
      <c r="X22" s="53"/>
      <c r="Y22" s="53"/>
      <c r="Z22" s="53"/>
      <c r="AA22" s="53"/>
      <c r="AB22" s="53"/>
    </row>
  </sheetData>
  <sheetProtection/>
  <mergeCells count="13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  <mergeCell ref="A20:AB22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pane xSplit="1" ySplit="3" topLeftCell="B4" activePane="bottomRight" state="frozen"/>
      <selection pane="bottomRight" activeCell="P17" sqref="P17"/>
    </sheetView>
  </sheetViews>
  <sheetFormatPr defaultColWidth="9.00390625" defaultRowHeight="14.25"/>
  <cols>
    <col min="1" max="1" width="11.625" style="2" customWidth="1"/>
    <col min="2" max="2" width="9.75390625" style="2" customWidth="1"/>
    <col min="3" max="3" width="7.75390625" style="2" customWidth="1"/>
    <col min="4" max="4" width="7.50390625" style="2" customWidth="1"/>
    <col min="5" max="6" width="9.00390625" style="2" customWidth="1"/>
    <col min="7" max="8" width="11.125" style="2" customWidth="1"/>
    <col min="9" max="9" width="12.75390625" style="2" customWidth="1"/>
    <col min="10" max="10" width="7.875" style="2" customWidth="1"/>
    <col min="11" max="11" width="8.25390625" style="2" customWidth="1"/>
    <col min="12" max="12" width="9.00390625" style="2" customWidth="1"/>
    <col min="13" max="13" width="10.75390625" style="2" customWidth="1"/>
    <col min="14" max="14" width="15.875" style="3" customWidth="1"/>
    <col min="15" max="16384" width="9.00390625" style="2" customWidth="1"/>
  </cols>
  <sheetData>
    <row r="1" spans="1:14" ht="36.75" customHeight="1">
      <c r="A1" s="4" t="s">
        <v>69</v>
      </c>
      <c r="B1" s="5" t="s">
        <v>70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ht="34.5" customHeight="1">
      <c r="A2" s="6" t="s">
        <v>5</v>
      </c>
      <c r="B2" s="7" t="s">
        <v>71</v>
      </c>
      <c r="C2" s="8" t="s">
        <v>72</v>
      </c>
      <c r="D2" s="8"/>
      <c r="E2" s="8" t="s">
        <v>73</v>
      </c>
      <c r="F2" s="8"/>
      <c r="G2" s="19"/>
      <c r="H2" s="7" t="s">
        <v>74</v>
      </c>
      <c r="I2" s="8" t="s">
        <v>72</v>
      </c>
      <c r="J2" s="8"/>
      <c r="K2" s="8" t="s">
        <v>73</v>
      </c>
      <c r="L2" s="8"/>
      <c r="M2" s="19"/>
      <c r="N2" s="21" t="s">
        <v>75</v>
      </c>
      <c r="O2" s="22"/>
      <c r="P2" s="22"/>
      <c r="Q2" s="22"/>
      <c r="R2" s="22"/>
    </row>
    <row r="3" spans="1:18" ht="48.75" customHeight="1">
      <c r="A3" s="9"/>
      <c r="B3" s="10"/>
      <c r="C3" s="11" t="s">
        <v>76</v>
      </c>
      <c r="D3" s="11" t="s">
        <v>77</v>
      </c>
      <c r="E3" s="11" t="s">
        <v>78</v>
      </c>
      <c r="F3" s="11" t="s">
        <v>18</v>
      </c>
      <c r="G3" s="20" t="s">
        <v>79</v>
      </c>
      <c r="H3" s="10"/>
      <c r="I3" s="11" t="s">
        <v>76</v>
      </c>
      <c r="J3" s="11" t="s">
        <v>77</v>
      </c>
      <c r="K3" s="11" t="s">
        <v>78</v>
      </c>
      <c r="L3" s="11" t="s">
        <v>18</v>
      </c>
      <c r="M3" s="20" t="s">
        <v>79</v>
      </c>
      <c r="N3" s="23"/>
      <c r="O3" s="22"/>
      <c r="P3" s="22"/>
      <c r="Q3" s="22"/>
      <c r="R3" s="22"/>
    </row>
    <row r="4" spans="1:14" ht="24.75" customHeight="1">
      <c r="A4" s="12" t="s">
        <v>30</v>
      </c>
      <c r="B4" s="13">
        <f>SUM(B5:B18)</f>
        <v>61</v>
      </c>
      <c r="C4" s="13">
        <f aca="true" t="shared" si="0" ref="C4:M4">SUM(C5:C18)</f>
        <v>61</v>
      </c>
      <c r="D4" s="13">
        <f t="shared" si="0"/>
        <v>0</v>
      </c>
      <c r="E4" s="13">
        <f t="shared" si="0"/>
        <v>2</v>
      </c>
      <c r="F4" s="13">
        <f t="shared" si="0"/>
        <v>28</v>
      </c>
      <c r="G4" s="13">
        <f t="shared" si="0"/>
        <v>31</v>
      </c>
      <c r="H4" s="13">
        <f t="shared" si="0"/>
        <v>82.25</v>
      </c>
      <c r="I4" s="13">
        <f t="shared" si="0"/>
        <v>82.25</v>
      </c>
      <c r="J4" s="13">
        <f t="shared" si="0"/>
        <v>0</v>
      </c>
      <c r="K4" s="13">
        <f t="shared" si="0"/>
        <v>1.8</v>
      </c>
      <c r="L4" s="13">
        <f t="shared" si="0"/>
        <v>48.349999999999994</v>
      </c>
      <c r="M4" s="13">
        <f t="shared" si="0"/>
        <v>32.1</v>
      </c>
      <c r="N4" s="24">
        <f>H4/B4</f>
        <v>1.348360655737705</v>
      </c>
    </row>
    <row r="5" spans="1:14" ht="24.75" customHeight="1">
      <c r="A5" s="14" t="s">
        <v>31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4">
        <v>0</v>
      </c>
    </row>
    <row r="6" spans="1:14" ht="24.75" customHeight="1">
      <c r="A6" s="14" t="s">
        <v>32</v>
      </c>
      <c r="B6" s="13">
        <v>4</v>
      </c>
      <c r="C6" s="13">
        <v>4</v>
      </c>
      <c r="D6" s="13">
        <v>0</v>
      </c>
      <c r="E6" s="13">
        <v>0</v>
      </c>
      <c r="F6" s="13">
        <v>1</v>
      </c>
      <c r="G6" s="13">
        <v>3</v>
      </c>
      <c r="H6" s="13">
        <v>6.8</v>
      </c>
      <c r="I6" s="13">
        <v>6.8</v>
      </c>
      <c r="J6" s="13">
        <v>0</v>
      </c>
      <c r="K6" s="13">
        <v>0</v>
      </c>
      <c r="L6" s="13">
        <v>6.8</v>
      </c>
      <c r="M6" s="13">
        <v>0</v>
      </c>
      <c r="N6" s="24">
        <f>H6/B6</f>
        <v>1.7</v>
      </c>
    </row>
    <row r="7" spans="1:14" ht="24.75" customHeight="1">
      <c r="A7" s="14" t="s">
        <v>33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4">
        <v>0</v>
      </c>
    </row>
    <row r="8" spans="1:14" ht="24.75" customHeight="1">
      <c r="A8" s="14" t="s">
        <v>34</v>
      </c>
      <c r="B8" s="13">
        <v>2</v>
      </c>
      <c r="C8" s="13">
        <v>2</v>
      </c>
      <c r="D8" s="13">
        <v>0</v>
      </c>
      <c r="E8" s="13">
        <v>0</v>
      </c>
      <c r="F8" s="13">
        <v>0</v>
      </c>
      <c r="G8" s="13">
        <v>2</v>
      </c>
      <c r="H8" s="13">
        <v>2</v>
      </c>
      <c r="I8" s="13">
        <v>2</v>
      </c>
      <c r="J8" s="13">
        <v>0</v>
      </c>
      <c r="K8" s="13">
        <v>0</v>
      </c>
      <c r="L8" s="13">
        <v>0</v>
      </c>
      <c r="M8" s="25">
        <v>2</v>
      </c>
      <c r="N8" s="24">
        <f>H8/B8</f>
        <v>1</v>
      </c>
    </row>
    <row r="9" spans="1:14" ht="24.75" customHeight="1">
      <c r="A9" s="14" t="s">
        <v>35</v>
      </c>
      <c r="B9" s="13">
        <v>1</v>
      </c>
      <c r="C9" s="13">
        <v>1</v>
      </c>
      <c r="D9" s="13">
        <v>0</v>
      </c>
      <c r="E9" s="13">
        <v>0</v>
      </c>
      <c r="F9" s="13">
        <v>0</v>
      </c>
      <c r="G9" s="13">
        <v>1</v>
      </c>
      <c r="H9" s="13">
        <v>2</v>
      </c>
      <c r="I9" s="13">
        <v>2</v>
      </c>
      <c r="J9" s="13">
        <v>0</v>
      </c>
      <c r="K9" s="13">
        <v>0</v>
      </c>
      <c r="L9" s="13">
        <v>0</v>
      </c>
      <c r="M9" s="13">
        <v>2</v>
      </c>
      <c r="N9" s="24">
        <f>H9/B9</f>
        <v>2</v>
      </c>
    </row>
    <row r="10" spans="1:14" ht="24.75" customHeight="1">
      <c r="A10" s="14" t="s">
        <v>36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4">
        <v>0</v>
      </c>
    </row>
    <row r="11" spans="1:14" ht="24.75" customHeight="1">
      <c r="A11" s="14" t="s">
        <v>37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4">
        <v>0</v>
      </c>
    </row>
    <row r="12" spans="1:14" s="1" customFormat="1" ht="24.75" customHeight="1">
      <c r="A12" s="14" t="s">
        <v>38</v>
      </c>
      <c r="B12" s="13">
        <v>51</v>
      </c>
      <c r="C12" s="13">
        <v>51</v>
      </c>
      <c r="D12" s="13"/>
      <c r="E12" s="13">
        <v>2</v>
      </c>
      <c r="F12" s="13">
        <v>24</v>
      </c>
      <c r="G12" s="13">
        <v>25</v>
      </c>
      <c r="H12" s="13">
        <v>64.95</v>
      </c>
      <c r="I12" s="13">
        <v>64.95</v>
      </c>
      <c r="J12" s="13"/>
      <c r="K12" s="13">
        <v>1.8</v>
      </c>
      <c r="L12" s="13">
        <v>35.05</v>
      </c>
      <c r="M12" s="13">
        <v>28.1</v>
      </c>
      <c r="N12" s="26">
        <v>1.249</v>
      </c>
    </row>
    <row r="13" spans="1:14" ht="24.75" customHeight="1">
      <c r="A13" s="14" t="s">
        <v>39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4">
        <v>0</v>
      </c>
    </row>
    <row r="14" spans="1:14" ht="24.75" customHeight="1">
      <c r="A14" s="14" t="s">
        <v>40</v>
      </c>
      <c r="B14" s="13">
        <v>3</v>
      </c>
      <c r="C14" s="13">
        <v>3</v>
      </c>
      <c r="D14" s="13">
        <v>0</v>
      </c>
      <c r="E14" s="13">
        <v>0</v>
      </c>
      <c r="F14" s="13">
        <v>3</v>
      </c>
      <c r="G14" s="13">
        <v>0</v>
      </c>
      <c r="H14" s="13">
        <v>6.5</v>
      </c>
      <c r="I14" s="13">
        <v>6.5</v>
      </c>
      <c r="J14" s="13">
        <v>0</v>
      </c>
      <c r="K14" s="13">
        <v>0</v>
      </c>
      <c r="L14" s="13">
        <v>6.5</v>
      </c>
      <c r="M14" s="13">
        <v>0</v>
      </c>
      <c r="N14" s="24">
        <f>H14/B14</f>
        <v>2.1666666666666665</v>
      </c>
    </row>
    <row r="15" spans="1:14" ht="24.75" customHeight="1">
      <c r="A15" s="14" t="s">
        <v>41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4">
        <v>0</v>
      </c>
    </row>
    <row r="16" spans="1:14" ht="24.75" customHeight="1">
      <c r="A16" s="14" t="s">
        <v>42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4">
        <v>0</v>
      </c>
    </row>
    <row r="17" spans="1:14" ht="24.75" customHeight="1">
      <c r="A17" s="14" t="s">
        <v>43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4">
        <v>0</v>
      </c>
    </row>
    <row r="18" spans="1:14" ht="24.75" customHeight="1">
      <c r="A18" s="14" t="s">
        <v>44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</row>
    <row r="19" spans="1:14" ht="17.2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4"/>
    </row>
    <row r="20" spans="1:14" ht="23.25" customHeight="1">
      <c r="A20" s="18" t="s">
        <v>80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</sheetData>
  <sheetProtection/>
  <mergeCells count="11">
    <mergeCell ref="B1:N1"/>
    <mergeCell ref="C2:D2"/>
    <mergeCell ref="E2:G2"/>
    <mergeCell ref="I2:J2"/>
    <mergeCell ref="K2:M2"/>
    <mergeCell ref="A20:N20"/>
    <mergeCell ref="A2:A3"/>
    <mergeCell ref="B2:B3"/>
    <mergeCell ref="H2:H3"/>
    <mergeCell ref="N2:N3"/>
    <mergeCell ref="O2:O3"/>
  </mergeCells>
  <printOptions horizontalCentered="1"/>
  <pageMargins left="0.35" right="0.35" top="0.98" bottom="0.59" header="0.51" footer="0.5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吴梦秋</cp:lastModifiedBy>
  <cp:lastPrinted>2017-02-21T15:50:33Z</cp:lastPrinted>
  <dcterms:created xsi:type="dcterms:W3CDTF">2015-02-03T13:56:21Z</dcterms:created>
  <dcterms:modified xsi:type="dcterms:W3CDTF">2022-07-13T15:04:47Z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1370F51C709C41C38142C1BDDD78DF34</vt:lpwstr>
  </property>
  <property fmtid="{D5CDD505-2E9C-101B-9397-08002B2CF9AE}" pid="4" name="퀀_generated_2.-2147483648">
    <vt:i4>2052</vt:i4>
  </property>
</Properties>
</file>