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临时救助工作月报表" sheetId="1" r:id="rId1"/>
    <sheet name="救急难工作月报表" sheetId="2" r:id="rId2"/>
    <sheet name="特别救助工作月报表" sheetId="3" r:id="rId3"/>
  </sheets>
  <definedNames>
    <definedName name="_xlnm.Print_Area" localSheetId="2">'特别救助工作月报表'!$A$1:$N$20</definedName>
  </definedNames>
  <calcPr fullCalcOnLoad="1"/>
</workbook>
</file>

<file path=xl/sharedStrings.xml><?xml version="1.0" encoding="utf-8"?>
<sst xmlns="http://schemas.openxmlformats.org/spreadsheetml/2006/main" count="153" uniqueCount="83">
  <si>
    <t>表1</t>
  </si>
  <si>
    <t>上饶市2020年1-12月临时救助工作报表</t>
  </si>
  <si>
    <t>填报人：吴梦秋</t>
  </si>
  <si>
    <t>审批领导：吴斌</t>
  </si>
  <si>
    <t>填报时间：2020年12月</t>
  </si>
  <si>
    <t>县市区</t>
  </si>
  <si>
    <t>临时救助对象（含所有急难型、支出型和特别救助）</t>
  </si>
  <si>
    <t>累计支出</t>
  </si>
  <si>
    <t>资金筹集</t>
  </si>
  <si>
    <t>救助水平
（I*10000/B）</t>
  </si>
  <si>
    <t>按属地分类</t>
  </si>
  <si>
    <t>按对象分类</t>
  </si>
  <si>
    <t>政府救助</t>
  </si>
  <si>
    <t>政府转介
慈善救助</t>
  </si>
  <si>
    <t>中央财政补助资金</t>
  </si>
  <si>
    <t>地方各级财政筹资</t>
  </si>
  <si>
    <t>本地户籍</t>
  </si>
  <si>
    <t>非本地户籍</t>
  </si>
  <si>
    <t>低保对象</t>
  </si>
  <si>
    <t>特困人员</t>
  </si>
  <si>
    <t>其他</t>
  </si>
  <si>
    <t>发放救助金</t>
  </si>
  <si>
    <t>实物折价</t>
  </si>
  <si>
    <t>省级
财政预算</t>
  </si>
  <si>
    <t>省级以下财政预算</t>
  </si>
  <si>
    <t>低保结转资金</t>
  </si>
  <si>
    <t>社会捐赠</t>
  </si>
  <si>
    <t>人次</t>
  </si>
  <si>
    <t>万元</t>
  </si>
  <si>
    <t>元/人次</t>
  </si>
  <si>
    <t>上饶市</t>
  </si>
  <si>
    <t>市本级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</si>
  <si>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</si>
  <si>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</si>
  <si>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</si>
  <si>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</si>
  <si>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</si>
  <si>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</si>
  <si>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</si>
  <si>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</si>
  <si>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</si>
  <si>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</si>
  <si>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 xml:space="preserve">德兴市 </t>
  </si>
  <si>
    <t>婺源县</t>
  </si>
  <si>
    <t>经开区</t>
  </si>
  <si>
    <t>三清山</t>
  </si>
  <si>
    <r>
      <t>说明：1.表中所有数据均为本年度1月至当月的累计数，救助水平=政府救助*10000/临时救助对象；
      2</t>
    </r>
    <r>
      <rPr>
        <sz val="11"/>
        <rFont val="宋体"/>
        <family val="0"/>
      </rPr>
      <t xml:space="preserve">.“临时救助对象”单位为人次，包含所有的急难型、支出型和特别救助；
      </t>
    </r>
    <r>
      <rPr>
        <sz val="11"/>
        <rFont val="宋体"/>
        <family val="0"/>
      </rPr>
      <t>3</t>
    </r>
    <r>
      <rPr>
        <sz val="11"/>
        <rFont val="宋体"/>
        <family val="0"/>
      </rPr>
      <t xml:space="preserve">.“政府救助”中的“发放救助金”和“实物折价”，均不包含为最低生活保障家庭和特困供养人员发放的季节性、一次性补贴或实物；
      </t>
    </r>
    <r>
      <rPr>
        <sz val="11"/>
        <rFont val="宋体"/>
        <family val="0"/>
      </rPr>
      <t>4</t>
    </r>
    <r>
      <rPr>
        <sz val="11"/>
        <rFont val="宋体"/>
        <family val="0"/>
      </rPr>
      <t>.如有为低保和特困供养以外的人员发放季节性、一次性补贴或实物的，请附说明发放人次、资金数额。</t>
    </r>
  </si>
  <si>
    <t>表2</t>
  </si>
  <si>
    <t>上饶市2020年1-12月救急难工作报表</t>
  </si>
  <si>
    <t>1.救助对象（人次）</t>
  </si>
  <si>
    <t>其中</t>
  </si>
  <si>
    <t>2.救助资金
（万元）</t>
  </si>
  <si>
    <t>低保、特困人员</t>
  </si>
  <si>
    <t>其他对象</t>
  </si>
  <si>
    <t>本地户籍人员</t>
  </si>
  <si>
    <t>非本地户籍人员</t>
  </si>
  <si>
    <t>因重大疾病</t>
  </si>
  <si>
    <t>因交通事故</t>
  </si>
  <si>
    <t>因火灾</t>
  </si>
  <si>
    <t>因其他原因</t>
  </si>
  <si>
    <t>新增纳入低保</t>
  </si>
  <si>
    <t>实施临时救助</t>
  </si>
  <si>
    <t>实施医疗救助</t>
  </si>
  <si>
    <t>实施教育救助</t>
  </si>
  <si>
    <t>实施住房救助</t>
  </si>
  <si>
    <t>实施就业救助</t>
  </si>
  <si>
    <t>实施慈善救助</t>
  </si>
  <si>
    <t>低保、五保对象</t>
  </si>
  <si>
    <t>慈善救助</t>
  </si>
  <si>
    <t>德兴市</t>
  </si>
  <si>
    <t xml:space="preserve">说明：
1.所有县（市、区）都要开展“救急难”工作；
2.表中所有数据均为本年度1月至当月的累计数；
3.救助人次下的4个其中项，请根据“一门受理、协同办理”和转介服务的情况，联系相关部门，据实填写对转介的“救急难”对象实施的救助人次；
</t>
  </si>
  <si>
    <t>表3</t>
  </si>
  <si>
    <t>上饶市2020年1月至12月特别救助工作报表</t>
  </si>
  <si>
    <r>
      <rPr>
        <b/>
        <sz val="12"/>
        <rFont val="宋体"/>
        <family val="0"/>
      </rPr>
      <t>1.救助对象</t>
    </r>
    <r>
      <rPr>
        <sz val="12"/>
        <rFont val="宋体"/>
        <family val="0"/>
      </rPr>
      <t xml:space="preserve">
（人次）</t>
    </r>
  </si>
  <si>
    <t>按户籍属性</t>
  </si>
  <si>
    <t>按对象属性</t>
  </si>
  <si>
    <r>
      <rPr>
        <b/>
        <sz val="12"/>
        <rFont val="宋体"/>
        <family val="0"/>
      </rPr>
      <t>2.救助资金</t>
    </r>
    <r>
      <rPr>
        <sz val="12"/>
        <rFont val="宋体"/>
        <family val="0"/>
      </rPr>
      <t xml:space="preserve">
（万元）</t>
    </r>
  </si>
  <si>
    <r>
      <rPr>
        <b/>
        <sz val="12"/>
        <rFont val="宋体"/>
        <family val="0"/>
      </rPr>
      <t>3.救助水平</t>
    </r>
    <r>
      <rPr>
        <sz val="12"/>
        <rFont val="宋体"/>
        <family val="0"/>
      </rPr>
      <t xml:space="preserve">
（万元/人次）</t>
    </r>
  </si>
  <si>
    <t>本地
户籍</t>
  </si>
  <si>
    <t>非本地
户籍</t>
  </si>
  <si>
    <t>特困供养人员、孤儿</t>
  </si>
  <si>
    <t>未纳入低保的支出型贫困家庭</t>
  </si>
  <si>
    <t>说明：表中所有数据均为本年度1月至当月的累计数；救助水平=H/B.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</si>
</sst>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  <numFmt numFmtId="180" formatCode="0.00_);[Red]\(0.00\)"/>
    <numFmt numFmtId="181" formatCode="0.0_ "/>
    <numFmt numFmtId="182" formatCode="0.00;[Red]0.00"/>
  </numFmts>
  <fonts count="32">
    <font>
      <sz val="12"/>
      <name val="宋体"/>
      <family val="0"/>
    </font>
    <font>
      <sz val="12"/>
      <name val="仿宋"/>
      <family val="3"/>
    </font>
    <font>
      <sz val="18"/>
      <name val="华文中宋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name val="微软雅黑"/>
      <family val="2"/>
    </font>
    <font>
      <sz val="14"/>
      <name val="仿宋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7" applyNumberFormat="0" applyFill="0" applyAlignment="0" applyProtection="0"/>
    <xf numFmtId="0" fontId="30" fillId="0" borderId="8" applyNumberFormat="0" applyFill="0" applyAlignment="0" applyProtection="0"/>
    <xf numFmtId="0" fontId="14" fillId="9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19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178" fontId="1" fillId="0" borderId="18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 wrapText="1"/>
    </xf>
    <xf numFmtId="0" fontId="3" fillId="19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19" borderId="18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8" fontId="6" fillId="0" borderId="25" xfId="0" applyNumberFormat="1" applyFont="1" applyFill="1" applyBorder="1" applyAlignment="1">
      <alignment horizontal="center" vertical="center" wrapText="1"/>
    </xf>
    <xf numFmtId="182" fontId="10" fillId="0" borderId="18" xfId="0" applyNumberFormat="1" applyFont="1" applyFill="1" applyBorder="1" applyAlignment="1">
      <alignment horizontal="center" vertical="center" wrapText="1"/>
    </xf>
    <xf numFmtId="178" fontId="10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left" vertical="center" wrapText="1"/>
    </xf>
    <xf numFmtId="178" fontId="6" fillId="0" borderId="13" xfId="0" applyNumberFormat="1" applyFont="1" applyFill="1" applyBorder="1" applyAlignment="1">
      <alignment horizontal="center" vertical="center" wrapText="1"/>
    </xf>
    <xf numFmtId="178" fontId="6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78" fontId="0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tabSelected="1" zoomScale="85" zoomScaleNormal="85" zoomScaleSheetLayoutView="80" workbookViewId="0" topLeftCell="A3">
      <selection activeCell="F8" sqref="F8"/>
    </sheetView>
  </sheetViews>
  <sheetFormatPr defaultColWidth="8.75390625" defaultRowHeight="14.25"/>
  <cols>
    <col min="1" max="1" width="8.375" style="28" customWidth="1"/>
    <col min="2" max="2" width="10.125" style="28" customWidth="1"/>
    <col min="3" max="3" width="8.125" style="28" customWidth="1"/>
    <col min="4" max="4" width="7.625" style="28" customWidth="1"/>
    <col min="5" max="5" width="7.875" style="28" customWidth="1"/>
    <col min="6" max="6" width="8.125" style="28" customWidth="1"/>
    <col min="7" max="7" width="6.875" style="28" customWidth="1"/>
    <col min="8" max="9" width="8.375" style="28" customWidth="1"/>
    <col min="10" max="11" width="9.50390625" style="28" customWidth="1"/>
    <col min="12" max="12" width="9.50390625" style="36" customWidth="1"/>
    <col min="13" max="15" width="10.125" style="28" customWidth="1"/>
    <col min="16" max="16" width="8.75390625" style="28" customWidth="1"/>
    <col min="17" max="17" width="8.875" style="28" customWidth="1"/>
    <col min="18" max="18" width="12.125" style="28" customWidth="1"/>
    <col min="19" max="252" width="8.75390625" style="28" customWidth="1"/>
    <col min="253" max="16384" width="8.75390625" style="1" customWidth="1"/>
  </cols>
  <sheetData>
    <row r="1" ht="18.75" customHeight="1">
      <c r="A1" s="28" t="s">
        <v>0</v>
      </c>
    </row>
    <row r="2" spans="1:18" ht="34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28.5" customHeight="1">
      <c r="A3" s="72" t="s">
        <v>2</v>
      </c>
      <c r="B3" s="73"/>
      <c r="C3" s="73"/>
      <c r="D3" s="73"/>
      <c r="E3" s="74"/>
      <c r="F3" s="75" t="s">
        <v>3</v>
      </c>
      <c r="G3" s="75"/>
      <c r="H3" s="75"/>
      <c r="I3" s="38"/>
      <c r="J3" s="38"/>
      <c r="K3" s="38"/>
      <c r="M3" s="38"/>
      <c r="N3" s="75" t="s">
        <v>4</v>
      </c>
      <c r="O3" s="75"/>
      <c r="P3" s="75"/>
      <c r="Q3" s="75"/>
      <c r="R3" s="75"/>
    </row>
    <row r="4" spans="1:18" ht="24" customHeight="1">
      <c r="A4" s="76" t="s">
        <v>5</v>
      </c>
      <c r="B4" s="77" t="s">
        <v>6</v>
      </c>
      <c r="C4" s="78"/>
      <c r="D4" s="78"/>
      <c r="E4" s="78"/>
      <c r="F4" s="79"/>
      <c r="G4" s="80"/>
      <c r="H4" s="80" t="s">
        <v>7</v>
      </c>
      <c r="I4" s="94"/>
      <c r="J4" s="95"/>
      <c r="K4" s="95"/>
      <c r="L4" s="94"/>
      <c r="M4" s="96" t="s">
        <v>8</v>
      </c>
      <c r="N4" s="96"/>
      <c r="O4" s="96"/>
      <c r="P4" s="96"/>
      <c r="Q4" s="96"/>
      <c r="R4" s="100" t="s">
        <v>9</v>
      </c>
    </row>
    <row r="5" spans="1:18" ht="33.75" customHeight="1">
      <c r="A5" s="81"/>
      <c r="B5" s="82"/>
      <c r="C5" s="13" t="s">
        <v>10</v>
      </c>
      <c r="D5" s="12"/>
      <c r="E5" s="83" t="s">
        <v>11</v>
      </c>
      <c r="F5" s="84"/>
      <c r="G5" s="84"/>
      <c r="H5" s="85"/>
      <c r="I5" s="97" t="s">
        <v>12</v>
      </c>
      <c r="J5" s="98"/>
      <c r="K5" s="13"/>
      <c r="L5" s="99" t="s">
        <v>13</v>
      </c>
      <c r="M5" s="96" t="s">
        <v>14</v>
      </c>
      <c r="N5" s="96" t="s">
        <v>15</v>
      </c>
      <c r="O5" s="96"/>
      <c r="P5" s="96"/>
      <c r="Q5" s="96"/>
      <c r="R5" s="101"/>
    </row>
    <row r="6" spans="1:18" ht="34.5" customHeight="1">
      <c r="A6" s="81"/>
      <c r="B6" s="86"/>
      <c r="C6" s="13" t="s">
        <v>16</v>
      </c>
      <c r="D6" s="12" t="s">
        <v>17</v>
      </c>
      <c r="E6" s="13" t="s">
        <v>18</v>
      </c>
      <c r="F6" s="13" t="s">
        <v>19</v>
      </c>
      <c r="G6" s="12" t="s">
        <v>20</v>
      </c>
      <c r="H6" s="13"/>
      <c r="I6" s="85"/>
      <c r="J6" s="24" t="s">
        <v>21</v>
      </c>
      <c r="K6" s="13" t="s">
        <v>22</v>
      </c>
      <c r="L6" s="13"/>
      <c r="M6" s="96"/>
      <c r="N6" s="96" t="s">
        <v>23</v>
      </c>
      <c r="O6" s="96" t="s">
        <v>24</v>
      </c>
      <c r="P6" s="96" t="s">
        <v>25</v>
      </c>
      <c r="Q6" s="96" t="s">
        <v>26</v>
      </c>
      <c r="R6" s="102"/>
    </row>
    <row r="7" spans="1:18" ht="25.5" customHeight="1">
      <c r="A7" s="87"/>
      <c r="B7" s="88" t="s">
        <v>27</v>
      </c>
      <c r="C7" s="13" t="s">
        <v>27</v>
      </c>
      <c r="D7" s="13" t="s">
        <v>27</v>
      </c>
      <c r="E7" s="13" t="s">
        <v>27</v>
      </c>
      <c r="F7" s="13" t="s">
        <v>27</v>
      </c>
      <c r="G7" s="13" t="s">
        <v>27</v>
      </c>
      <c r="H7" s="13" t="s">
        <v>28</v>
      </c>
      <c r="I7" s="13" t="s">
        <v>28</v>
      </c>
      <c r="J7" s="13" t="s">
        <v>28</v>
      </c>
      <c r="K7" s="13" t="s">
        <v>28</v>
      </c>
      <c r="L7" s="13" t="s">
        <v>28</v>
      </c>
      <c r="M7" s="13" t="s">
        <v>28</v>
      </c>
      <c r="N7" s="13" t="s">
        <v>28</v>
      </c>
      <c r="O7" s="13" t="s">
        <v>28</v>
      </c>
      <c r="P7" s="13" t="s">
        <v>28</v>
      </c>
      <c r="Q7" s="13" t="s">
        <v>28</v>
      </c>
      <c r="R7" s="102" t="s">
        <v>29</v>
      </c>
    </row>
    <row r="8" spans="1:255" s="67" customFormat="1" ht="21.75" customHeight="1">
      <c r="A8" s="89" t="s">
        <v>30</v>
      </c>
      <c r="B8" s="12">
        <f>SUM(B9:B23)</f>
        <v>31529</v>
      </c>
      <c r="C8" s="12">
        <f aca="true" t="shared" si="0" ref="B8:J8">SUM(C9:C23)</f>
        <v>31527</v>
      </c>
      <c r="D8" s="12">
        <f t="shared" si="0"/>
        <v>2</v>
      </c>
      <c r="E8" s="12">
        <f t="shared" si="0"/>
        <v>11051</v>
      </c>
      <c r="F8" s="12">
        <f t="shared" si="0"/>
        <v>3629</v>
      </c>
      <c r="G8" s="12">
        <f t="shared" si="0"/>
        <v>16849</v>
      </c>
      <c r="H8" s="12">
        <f t="shared" si="0"/>
        <v>4084.8029999999994</v>
      </c>
      <c r="I8" s="12">
        <f t="shared" si="0"/>
        <v>4084.8029999999994</v>
      </c>
      <c r="J8" s="12">
        <f t="shared" si="0"/>
        <v>4042.5029999999992</v>
      </c>
      <c r="K8" s="12">
        <f>SUM(K9:K22)</f>
        <v>42.3</v>
      </c>
      <c r="L8" s="12">
        <f>SUM(L9:L22)</f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03">
        <f>H8/B8*10000</f>
        <v>1295.5701100574074</v>
      </c>
      <c r="IS8" s="28"/>
      <c r="IT8" s="28"/>
      <c r="IU8" s="28"/>
    </row>
    <row r="9" spans="1:255" s="68" customFormat="1" ht="21.75" customHeight="1">
      <c r="A9" s="89" t="s">
        <v>31</v>
      </c>
      <c r="B9" s="90">
        <v>118</v>
      </c>
      <c r="C9" s="90">
        <v>117</v>
      </c>
      <c r="D9" s="90">
        <v>1</v>
      </c>
      <c r="E9" s="90">
        <v>50</v>
      </c>
      <c r="F9" s="90">
        <v>0</v>
      </c>
      <c r="G9" s="90">
        <v>68</v>
      </c>
      <c r="H9" s="90">
        <v>49.4</v>
      </c>
      <c r="I9" s="90">
        <v>49.4</v>
      </c>
      <c r="J9" s="90">
        <v>49.4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103">
        <f>H9/B9*10000</f>
        <v>4186.440677966102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</row>
    <row r="10" spans="1:255" s="69" customFormat="1" ht="21.75" customHeight="1">
      <c r="A10" s="90" t="s">
        <v>32</v>
      </c>
      <c r="B10" s="90">
        <v>621</v>
      </c>
      <c r="C10" s="90">
        <v>621</v>
      </c>
      <c r="D10" s="90">
        <v>0</v>
      </c>
      <c r="E10" s="90">
        <v>493</v>
      </c>
      <c r="F10" s="90">
        <v>41</v>
      </c>
      <c r="G10" s="90">
        <v>87</v>
      </c>
      <c r="H10" s="90">
        <v>107.08</v>
      </c>
      <c r="I10" s="90">
        <v>107.08</v>
      </c>
      <c r="J10" s="90">
        <v>107.08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103">
        <f>H10/B10*10000</f>
        <v>1724.315619967794</v>
      </c>
      <c r="S10" s="68"/>
      <c r="T10" s="68"/>
      <c r="U10" s="67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105"/>
      <c r="IT10" s="105"/>
      <c r="IU10" s="105"/>
    </row>
    <row r="11" spans="1:255" s="69" customFormat="1" ht="21.75" customHeight="1">
      <c r="A11" s="90" t="s">
        <v>33</v>
      </c>
      <c r="B11" s="90">
        <v>703</v>
      </c>
      <c r="C11" s="90">
        <v>703</v>
      </c>
      <c r="D11" s="90">
        <v>0</v>
      </c>
      <c r="E11" s="90">
        <v>172</v>
      </c>
      <c r="F11" s="90">
        <v>5</v>
      </c>
      <c r="G11" s="90">
        <v>526</v>
      </c>
      <c r="H11" s="90">
        <v>144.96</v>
      </c>
      <c r="I11" s="90">
        <v>144.96</v>
      </c>
      <c r="J11" s="90">
        <v>144.96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103">
        <f aca="true" t="shared" si="1" ref="R9:R23">H11/B11*10000</f>
        <v>2062.0199146514938</v>
      </c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105"/>
      <c r="IT11" s="105"/>
      <c r="IU11" s="105"/>
    </row>
    <row r="12" spans="1:255" s="69" customFormat="1" ht="21.75" customHeight="1">
      <c r="A12" s="90" t="s">
        <v>34</v>
      </c>
      <c r="B12" s="90">
        <v>2970</v>
      </c>
      <c r="C12" s="90">
        <v>2970</v>
      </c>
      <c r="D12" s="90">
        <v>0</v>
      </c>
      <c r="E12" s="90">
        <v>1547</v>
      </c>
      <c r="F12" s="90">
        <v>438</v>
      </c>
      <c r="G12" s="90">
        <v>985</v>
      </c>
      <c r="H12" s="90">
        <v>327</v>
      </c>
      <c r="I12" s="90">
        <v>327</v>
      </c>
      <c r="J12" s="90">
        <v>327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103">
        <f t="shared" si="1"/>
        <v>1101.010101010101</v>
      </c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105"/>
      <c r="IT12" s="105"/>
      <c r="IU12" s="105"/>
    </row>
    <row r="13" spans="1:255" s="69" customFormat="1" ht="21.75" customHeight="1">
      <c r="A13" s="90" t="s">
        <v>35</v>
      </c>
      <c r="B13" s="90">
        <v>2271</v>
      </c>
      <c r="C13" s="90">
        <v>2271</v>
      </c>
      <c r="D13" s="90">
        <v>0</v>
      </c>
      <c r="E13" s="90">
        <v>344</v>
      </c>
      <c r="F13" s="90">
        <v>269</v>
      </c>
      <c r="G13" s="90">
        <v>1658</v>
      </c>
      <c r="H13" s="90">
        <v>321.63</v>
      </c>
      <c r="I13" s="90">
        <v>321.63</v>
      </c>
      <c r="J13" s="90">
        <v>321.63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103">
        <f t="shared" si="1"/>
        <v>1416.248348745046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105"/>
      <c r="IT13" s="105"/>
      <c r="IU13" s="105"/>
    </row>
    <row r="14" spans="1:255" s="69" customFormat="1" ht="21.75" customHeight="1">
      <c r="A14" s="90" t="s">
        <v>36</v>
      </c>
      <c r="B14" s="90">
        <v>2837</v>
      </c>
      <c r="C14" s="90">
        <v>2837</v>
      </c>
      <c r="D14" s="90">
        <v>0</v>
      </c>
      <c r="E14" s="90">
        <v>847</v>
      </c>
      <c r="F14" s="90">
        <v>306</v>
      </c>
      <c r="G14" s="90">
        <v>1684</v>
      </c>
      <c r="H14" s="12">
        <v>356.798</v>
      </c>
      <c r="I14" s="12">
        <v>356.798</v>
      </c>
      <c r="J14" s="90">
        <v>356.798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103">
        <f t="shared" si="1"/>
        <v>1257.6594994712725</v>
      </c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105"/>
      <c r="IT14" s="105"/>
      <c r="IU14" s="105"/>
    </row>
    <row r="15" spans="1:255" s="70" customFormat="1" ht="21.75" customHeight="1">
      <c r="A15" s="90" t="s">
        <v>37</v>
      </c>
      <c r="B15" s="90">
        <v>1320</v>
      </c>
      <c r="C15" s="90">
        <v>1320</v>
      </c>
      <c r="D15" s="90">
        <v>0</v>
      </c>
      <c r="E15" s="90">
        <v>471</v>
      </c>
      <c r="F15" s="90">
        <v>26</v>
      </c>
      <c r="G15" s="90">
        <v>823</v>
      </c>
      <c r="H15" s="90">
        <v>200.68</v>
      </c>
      <c r="I15" s="90">
        <v>200.68</v>
      </c>
      <c r="J15" s="90">
        <v>200.68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103">
        <f t="shared" si="1"/>
        <v>1520.3030303030305</v>
      </c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1"/>
      <c r="IT15" s="1"/>
      <c r="IU15" s="1"/>
    </row>
    <row r="16" spans="1:255" s="69" customFormat="1" ht="21.75" customHeight="1">
      <c r="A16" s="90" t="s">
        <v>38</v>
      </c>
      <c r="B16" s="90">
        <v>2877</v>
      </c>
      <c r="C16" s="90">
        <v>2877</v>
      </c>
      <c r="D16" s="90">
        <v>0</v>
      </c>
      <c r="E16" s="90">
        <v>487</v>
      </c>
      <c r="F16" s="90">
        <v>206</v>
      </c>
      <c r="G16" s="90">
        <v>2184</v>
      </c>
      <c r="H16" s="90">
        <v>299.75</v>
      </c>
      <c r="I16" s="90">
        <v>299.75</v>
      </c>
      <c r="J16" s="90">
        <v>299.75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103">
        <f t="shared" si="1"/>
        <v>1041.8839068474106</v>
      </c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105"/>
      <c r="IT16" s="105"/>
      <c r="IU16" s="105"/>
    </row>
    <row r="17" spans="1:255" s="69" customFormat="1" ht="21.75" customHeight="1">
      <c r="A17" s="90" t="s">
        <v>39</v>
      </c>
      <c r="B17" s="90">
        <v>1552</v>
      </c>
      <c r="C17" s="90">
        <v>1552</v>
      </c>
      <c r="D17" s="12">
        <v>0</v>
      </c>
      <c r="E17" s="12">
        <v>659</v>
      </c>
      <c r="F17" s="12">
        <v>35</v>
      </c>
      <c r="G17" s="12">
        <v>858</v>
      </c>
      <c r="H17" s="12">
        <v>724.25</v>
      </c>
      <c r="I17" s="12">
        <v>724.25</v>
      </c>
      <c r="J17" s="12">
        <v>724.25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103">
        <f t="shared" si="1"/>
        <v>4666.559278350515</v>
      </c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105"/>
      <c r="IT17" s="105"/>
      <c r="IU17" s="105"/>
    </row>
    <row r="18" spans="1:255" s="69" customFormat="1" ht="21.75" customHeight="1">
      <c r="A18" s="90" t="s">
        <v>40</v>
      </c>
      <c r="B18" s="90">
        <v>9775</v>
      </c>
      <c r="C18" s="90">
        <v>9775</v>
      </c>
      <c r="D18" s="90">
        <v>0</v>
      </c>
      <c r="E18" s="90">
        <v>4337</v>
      </c>
      <c r="F18" s="90">
        <v>2192</v>
      </c>
      <c r="G18" s="90">
        <v>3246</v>
      </c>
      <c r="H18" s="90">
        <v>953.765</v>
      </c>
      <c r="I18" s="90">
        <v>953.765</v>
      </c>
      <c r="J18" s="90">
        <v>953.765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103">
        <f t="shared" si="1"/>
        <v>975.7186700767263</v>
      </c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105"/>
      <c r="IT18" s="105"/>
      <c r="IU18" s="105"/>
    </row>
    <row r="19" spans="1:255" s="68" customFormat="1" ht="21.75" customHeight="1">
      <c r="A19" s="90" t="s">
        <v>41</v>
      </c>
      <c r="B19" s="90">
        <v>2463</v>
      </c>
      <c r="C19" s="90">
        <v>2463</v>
      </c>
      <c r="D19" s="90">
        <v>0</v>
      </c>
      <c r="E19" s="90">
        <v>1003</v>
      </c>
      <c r="F19" s="90">
        <v>66</v>
      </c>
      <c r="G19" s="90">
        <v>1394</v>
      </c>
      <c r="H19" s="90">
        <v>175.52</v>
      </c>
      <c r="I19" s="90">
        <v>175.52</v>
      </c>
      <c r="J19" s="90">
        <v>175.52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103">
        <f t="shared" si="1"/>
        <v>712.6268777913114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  <c r="IR19" s="104"/>
      <c r="IS19" s="105"/>
      <c r="IT19" s="105"/>
      <c r="IU19" s="105"/>
    </row>
    <row r="20" spans="1:255" s="69" customFormat="1" ht="21.75" customHeight="1">
      <c r="A20" s="90" t="s">
        <v>42</v>
      </c>
      <c r="B20" s="90">
        <v>1106</v>
      </c>
      <c r="C20" s="90">
        <v>1105</v>
      </c>
      <c r="D20" s="90">
        <v>1</v>
      </c>
      <c r="E20" s="90">
        <v>146</v>
      </c>
      <c r="F20" s="90">
        <v>21</v>
      </c>
      <c r="G20" s="90">
        <v>939</v>
      </c>
      <c r="H20" s="90">
        <v>177.55</v>
      </c>
      <c r="I20" s="90">
        <v>177.55</v>
      </c>
      <c r="J20" s="90">
        <v>135.25</v>
      </c>
      <c r="K20" s="89">
        <v>42.3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103">
        <f t="shared" si="1"/>
        <v>1605.334538878843</v>
      </c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105"/>
      <c r="IT20" s="105"/>
      <c r="IU20" s="105"/>
    </row>
    <row r="21" spans="1:255" s="69" customFormat="1" ht="21.75" customHeight="1">
      <c r="A21" s="90" t="s">
        <v>43</v>
      </c>
      <c r="B21" s="90">
        <v>2420</v>
      </c>
      <c r="C21" s="90">
        <v>2420</v>
      </c>
      <c r="D21" s="90">
        <v>0</v>
      </c>
      <c r="E21" s="90">
        <v>224</v>
      </c>
      <c r="F21" s="90">
        <v>13</v>
      </c>
      <c r="G21" s="90">
        <v>2183</v>
      </c>
      <c r="H21" s="90">
        <v>147.72</v>
      </c>
      <c r="I21" s="90">
        <v>147.72</v>
      </c>
      <c r="J21" s="90">
        <v>147.72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103">
        <f t="shared" si="1"/>
        <v>610.4132231404959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105"/>
      <c r="IT21" s="105"/>
      <c r="IU21" s="105"/>
    </row>
    <row r="22" spans="1:255" s="69" customFormat="1" ht="21.75" customHeight="1">
      <c r="A22" s="90" t="s">
        <v>44</v>
      </c>
      <c r="B22" s="16">
        <v>449</v>
      </c>
      <c r="C22" s="16">
        <v>449</v>
      </c>
      <c r="D22" s="16">
        <v>0</v>
      </c>
      <c r="E22" s="16">
        <v>260</v>
      </c>
      <c r="F22" s="16">
        <v>10</v>
      </c>
      <c r="G22" s="16">
        <v>179</v>
      </c>
      <c r="H22" s="16">
        <v>91.02</v>
      </c>
      <c r="I22" s="16">
        <v>91.02</v>
      </c>
      <c r="J22" s="16">
        <v>91.02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03">
        <f t="shared" si="1"/>
        <v>2027.1714922048998</v>
      </c>
      <c r="S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105"/>
      <c r="IT22" s="105"/>
      <c r="IU22" s="105"/>
    </row>
    <row r="23" spans="1:255" s="69" customFormat="1" ht="21.75" customHeight="1">
      <c r="A23" s="16" t="s">
        <v>45</v>
      </c>
      <c r="B23" s="16">
        <v>47</v>
      </c>
      <c r="C23" s="16">
        <v>47</v>
      </c>
      <c r="D23" s="16">
        <v>0</v>
      </c>
      <c r="E23" s="16">
        <v>11</v>
      </c>
      <c r="F23" s="16">
        <v>1</v>
      </c>
      <c r="G23" s="16">
        <v>35</v>
      </c>
      <c r="H23" s="16">
        <v>7.68</v>
      </c>
      <c r="I23" s="16">
        <v>7.68</v>
      </c>
      <c r="J23" s="16">
        <v>7.68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03">
        <f t="shared" si="1"/>
        <v>1634.0425531914893</v>
      </c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105"/>
      <c r="IT23" s="105"/>
      <c r="IU23" s="105"/>
    </row>
    <row r="24" spans="1:18" s="71" customFormat="1" ht="66.75" customHeight="1">
      <c r="A24" s="91" t="s">
        <v>46</v>
      </c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2"/>
      <c r="O24" s="92"/>
      <c r="P24" s="92"/>
      <c r="Q24" s="92"/>
      <c r="R24" s="92"/>
    </row>
  </sheetData>
  <sheetProtection/>
  <mergeCells count="19">
    <mergeCell ref="A2:R2"/>
    <mergeCell ref="A3:D3"/>
    <mergeCell ref="F3:H3"/>
    <mergeCell ref="N3:R3"/>
    <mergeCell ref="F4:G4"/>
    <mergeCell ref="I4:L4"/>
    <mergeCell ref="M4:Q4"/>
    <mergeCell ref="C5:D5"/>
    <mergeCell ref="E5:G5"/>
    <mergeCell ref="J5:K5"/>
    <mergeCell ref="N5:Q5"/>
    <mergeCell ref="A24:R24"/>
    <mergeCell ref="A4:A7"/>
    <mergeCell ref="B4:B6"/>
    <mergeCell ref="H4:H6"/>
    <mergeCell ref="I5:I6"/>
    <mergeCell ref="L5:L6"/>
    <mergeCell ref="M5:M6"/>
    <mergeCell ref="R4:R6"/>
  </mergeCells>
  <printOptions horizontalCentered="1"/>
  <pageMargins left="0.39" right="0.39" top="0.71" bottom="0.2" header="0.28" footer="0.11999999999999998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="70" zoomScaleNormal="70" workbookViewId="0" topLeftCell="A1">
      <selection activeCell="W5" sqref="W5:Z5"/>
    </sheetView>
  </sheetViews>
  <sheetFormatPr defaultColWidth="9.00390625" defaultRowHeight="14.25"/>
  <cols>
    <col min="1" max="18" width="8.625" style="36" customWidth="1"/>
    <col min="19" max="28" width="8.625" style="37" customWidth="1"/>
    <col min="29" max="16384" width="8.625" style="36" customWidth="1"/>
  </cols>
  <sheetData>
    <row r="1" ht="24" customHeight="1">
      <c r="A1" s="36" t="s">
        <v>47</v>
      </c>
    </row>
    <row r="2" spans="1:28" ht="43.5" customHeight="1">
      <c r="A2" s="38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s="33" customFormat="1" ht="31.5" customHeight="1">
      <c r="A3" s="39" t="s">
        <v>5</v>
      </c>
      <c r="B3" s="40" t="s">
        <v>49</v>
      </c>
      <c r="C3" s="41" t="s">
        <v>50</v>
      </c>
      <c r="D3" s="41"/>
      <c r="E3" s="41" t="s">
        <v>50</v>
      </c>
      <c r="F3" s="41"/>
      <c r="G3" s="41" t="s">
        <v>50</v>
      </c>
      <c r="H3" s="41"/>
      <c r="I3" s="41"/>
      <c r="J3" s="41"/>
      <c r="K3" s="41" t="s">
        <v>50</v>
      </c>
      <c r="L3" s="41"/>
      <c r="M3" s="41"/>
      <c r="N3" s="41"/>
      <c r="O3" s="41"/>
      <c r="P3" s="41"/>
      <c r="Q3" s="55"/>
      <c r="R3" s="40" t="s">
        <v>51</v>
      </c>
      <c r="S3" s="56" t="s">
        <v>50</v>
      </c>
      <c r="T3" s="56"/>
      <c r="U3" s="56" t="s">
        <v>50</v>
      </c>
      <c r="V3" s="56"/>
      <c r="W3" s="56" t="s">
        <v>50</v>
      </c>
      <c r="X3" s="56"/>
      <c r="Y3" s="56"/>
      <c r="Z3" s="56"/>
      <c r="AA3" s="56" t="s">
        <v>50</v>
      </c>
      <c r="AB3" s="65"/>
    </row>
    <row r="4" spans="1:28" s="33" customFormat="1" ht="76.5" customHeight="1">
      <c r="A4" s="42"/>
      <c r="B4" s="43"/>
      <c r="C4" s="44" t="s">
        <v>52</v>
      </c>
      <c r="D4" s="44" t="s">
        <v>53</v>
      </c>
      <c r="E4" s="44" t="s">
        <v>54</v>
      </c>
      <c r="F4" s="44" t="s">
        <v>55</v>
      </c>
      <c r="G4" s="44" t="s">
        <v>56</v>
      </c>
      <c r="H4" s="44" t="s">
        <v>57</v>
      </c>
      <c r="I4" s="44" t="s">
        <v>58</v>
      </c>
      <c r="J4" s="44" t="s">
        <v>59</v>
      </c>
      <c r="K4" s="44" t="s">
        <v>60</v>
      </c>
      <c r="L4" s="44" t="s">
        <v>61</v>
      </c>
      <c r="M4" s="44" t="s">
        <v>62</v>
      </c>
      <c r="N4" s="44" t="s">
        <v>63</v>
      </c>
      <c r="O4" s="44" t="s">
        <v>64</v>
      </c>
      <c r="P4" s="44" t="s">
        <v>65</v>
      </c>
      <c r="Q4" s="57" t="s">
        <v>66</v>
      </c>
      <c r="R4" s="43"/>
      <c r="S4" s="58" t="s">
        <v>67</v>
      </c>
      <c r="T4" s="58" t="s">
        <v>53</v>
      </c>
      <c r="U4" s="58" t="s">
        <v>54</v>
      </c>
      <c r="V4" s="58" t="s">
        <v>55</v>
      </c>
      <c r="W4" s="58" t="s">
        <v>56</v>
      </c>
      <c r="X4" s="58" t="s">
        <v>57</v>
      </c>
      <c r="Y4" s="58" t="s">
        <v>58</v>
      </c>
      <c r="Z4" s="58" t="s">
        <v>59</v>
      </c>
      <c r="AA4" s="58" t="s">
        <v>12</v>
      </c>
      <c r="AB4" s="66" t="s">
        <v>68</v>
      </c>
    </row>
    <row r="5" spans="1:28" s="33" customFormat="1" ht="30" customHeight="1">
      <c r="A5" s="45" t="s">
        <v>30</v>
      </c>
      <c r="B5" s="46">
        <f aca="true" t="shared" si="0" ref="B5:AB5">SUM(B7:B20)</f>
        <v>4022</v>
      </c>
      <c r="C5" s="46">
        <f t="shared" si="0"/>
        <v>980</v>
      </c>
      <c r="D5" s="46">
        <f t="shared" si="0"/>
        <v>3042</v>
      </c>
      <c r="E5" s="46">
        <f t="shared" si="0"/>
        <v>4021</v>
      </c>
      <c r="F5" s="46">
        <f t="shared" si="0"/>
        <v>1</v>
      </c>
      <c r="G5" s="46">
        <f t="shared" si="0"/>
        <v>2161</v>
      </c>
      <c r="H5" s="46">
        <f t="shared" si="0"/>
        <v>26</v>
      </c>
      <c r="I5" s="46">
        <f t="shared" si="0"/>
        <v>25</v>
      </c>
      <c r="J5" s="46">
        <f t="shared" si="0"/>
        <v>1810</v>
      </c>
      <c r="K5" s="46">
        <f t="shared" si="0"/>
        <v>57</v>
      </c>
      <c r="L5" s="46">
        <f t="shared" si="0"/>
        <v>2062</v>
      </c>
      <c r="M5" s="46">
        <f t="shared" si="0"/>
        <v>607</v>
      </c>
      <c r="N5" s="46">
        <f t="shared" si="0"/>
        <v>14</v>
      </c>
      <c r="O5" s="46">
        <f t="shared" si="0"/>
        <v>10</v>
      </c>
      <c r="P5" s="46">
        <f t="shared" si="0"/>
        <v>3</v>
      </c>
      <c r="Q5" s="46">
        <f t="shared" si="0"/>
        <v>1269</v>
      </c>
      <c r="R5" s="46">
        <f t="shared" si="0"/>
        <v>340.6</v>
      </c>
      <c r="S5" s="46">
        <f t="shared" si="0"/>
        <v>92.22</v>
      </c>
      <c r="T5" s="46">
        <f t="shared" si="0"/>
        <v>248.37999999999997</v>
      </c>
      <c r="U5" s="46">
        <f t="shared" si="0"/>
        <v>340.5</v>
      </c>
      <c r="V5" s="46">
        <f t="shared" si="0"/>
        <v>0.1</v>
      </c>
      <c r="W5" s="46">
        <f t="shared" si="0"/>
        <v>212.43</v>
      </c>
      <c r="X5" s="46">
        <f t="shared" si="0"/>
        <v>2.96</v>
      </c>
      <c r="Y5" s="46">
        <f t="shared" si="0"/>
        <v>2.49</v>
      </c>
      <c r="Z5" s="46">
        <f t="shared" si="0"/>
        <v>122.71999999999998</v>
      </c>
      <c r="AA5" s="46">
        <f t="shared" si="0"/>
        <v>340.6</v>
      </c>
      <c r="AB5" s="46">
        <f t="shared" si="0"/>
        <v>0</v>
      </c>
    </row>
    <row r="6" spans="1:28" s="33" customFormat="1" ht="30" customHeight="1">
      <c r="A6" s="45" t="s">
        <v>31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</row>
    <row r="7" spans="1:28" s="33" customFormat="1" ht="30" customHeight="1">
      <c r="A7" s="45" t="s">
        <v>32</v>
      </c>
      <c r="B7" s="47">
        <v>0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7">
        <v>0</v>
      </c>
    </row>
    <row r="8" spans="1:28" s="33" customFormat="1" ht="30" customHeight="1">
      <c r="A8" s="45" t="s">
        <v>33</v>
      </c>
      <c r="B8" s="45">
        <v>28</v>
      </c>
      <c r="C8" s="48">
        <v>7</v>
      </c>
      <c r="D8" s="48">
        <v>21</v>
      </c>
      <c r="E8" s="48">
        <v>28</v>
      </c>
      <c r="F8" s="48">
        <v>0</v>
      </c>
      <c r="G8" s="48">
        <v>28</v>
      </c>
      <c r="H8" s="48">
        <v>0</v>
      </c>
      <c r="I8" s="48">
        <v>0</v>
      </c>
      <c r="J8" s="48">
        <v>0</v>
      </c>
      <c r="K8" s="48">
        <v>0</v>
      </c>
      <c r="L8" s="48">
        <v>28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59">
        <v>9.55</v>
      </c>
      <c r="S8" s="60">
        <v>2.6</v>
      </c>
      <c r="T8" s="60">
        <v>6.95</v>
      </c>
      <c r="U8" s="59">
        <v>9.55</v>
      </c>
      <c r="V8" s="60"/>
      <c r="W8" s="59">
        <v>9.55</v>
      </c>
      <c r="X8" s="60"/>
      <c r="Y8" s="60"/>
      <c r="Z8" s="60"/>
      <c r="AA8" s="59">
        <v>9.55</v>
      </c>
      <c r="AB8" s="63">
        <v>0</v>
      </c>
    </row>
    <row r="9" spans="1:28" s="33" customFormat="1" ht="30" customHeight="1">
      <c r="A9" s="45" t="s">
        <v>34</v>
      </c>
      <c r="B9" s="49">
        <v>6</v>
      </c>
      <c r="C9" s="49">
        <v>6</v>
      </c>
      <c r="D9" s="49">
        <v>0</v>
      </c>
      <c r="E9" s="49">
        <v>6</v>
      </c>
      <c r="F9" s="49">
        <v>0</v>
      </c>
      <c r="G9" s="49">
        <v>3</v>
      </c>
      <c r="H9" s="49">
        <v>0</v>
      </c>
      <c r="I9" s="49">
        <v>0</v>
      </c>
      <c r="J9" s="49">
        <v>3</v>
      </c>
      <c r="K9" s="49">
        <v>0</v>
      </c>
      <c r="L9" s="49">
        <v>3</v>
      </c>
      <c r="M9" s="49">
        <v>3</v>
      </c>
      <c r="N9" s="49">
        <v>0</v>
      </c>
      <c r="O9" s="49">
        <v>0</v>
      </c>
      <c r="P9" s="49">
        <v>0</v>
      </c>
      <c r="Q9" s="49">
        <v>0</v>
      </c>
      <c r="R9" s="49">
        <v>2.4</v>
      </c>
      <c r="S9" s="49">
        <v>2.4</v>
      </c>
      <c r="T9" s="49">
        <v>0</v>
      </c>
      <c r="U9" s="49">
        <v>2.4</v>
      </c>
      <c r="V9" s="49">
        <v>0</v>
      </c>
      <c r="W9" s="49">
        <v>2</v>
      </c>
      <c r="X9" s="49">
        <v>0</v>
      </c>
      <c r="Y9" s="49">
        <v>0</v>
      </c>
      <c r="Z9" s="49">
        <v>0.4</v>
      </c>
      <c r="AA9" s="49">
        <v>2.4</v>
      </c>
      <c r="AB9" s="49">
        <v>0</v>
      </c>
    </row>
    <row r="10" spans="1:28" s="33" customFormat="1" ht="30" customHeight="1">
      <c r="A10" s="45" t="s">
        <v>35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7">
        <v>0</v>
      </c>
    </row>
    <row r="11" spans="1:28" s="33" customFormat="1" ht="30" customHeight="1">
      <c r="A11" s="45" t="s">
        <v>36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</row>
    <row r="12" spans="1:28" s="33" customFormat="1" ht="30" customHeight="1">
      <c r="A12" s="45" t="s">
        <v>37</v>
      </c>
      <c r="B12" s="45">
        <v>1077</v>
      </c>
      <c r="C12" s="45">
        <v>392</v>
      </c>
      <c r="D12" s="45">
        <v>685</v>
      </c>
      <c r="E12" s="45">
        <v>1077</v>
      </c>
      <c r="F12" s="45">
        <v>0</v>
      </c>
      <c r="G12" s="45">
        <v>684</v>
      </c>
      <c r="H12" s="45">
        <v>4</v>
      </c>
      <c r="I12" s="45">
        <v>3</v>
      </c>
      <c r="J12" s="45">
        <v>386</v>
      </c>
      <c r="K12" s="45">
        <v>0</v>
      </c>
      <c r="L12" s="45">
        <v>964</v>
      </c>
      <c r="M12" s="45">
        <v>108</v>
      </c>
      <c r="N12" s="45">
        <v>3</v>
      </c>
      <c r="O12" s="45">
        <v>0</v>
      </c>
      <c r="P12" s="45">
        <v>2</v>
      </c>
      <c r="Q12" s="45">
        <v>0</v>
      </c>
      <c r="R12" s="45">
        <v>119.52</v>
      </c>
      <c r="S12" s="61">
        <v>47.36</v>
      </c>
      <c r="T12" s="61">
        <v>72.16</v>
      </c>
      <c r="U12" s="61">
        <v>119.52</v>
      </c>
      <c r="V12" s="61">
        <v>0</v>
      </c>
      <c r="W12" s="61">
        <v>75.17</v>
      </c>
      <c r="X12" s="61">
        <v>0.65</v>
      </c>
      <c r="Y12" s="61">
        <v>0.4</v>
      </c>
      <c r="Z12" s="61">
        <v>43.3</v>
      </c>
      <c r="AA12" s="61">
        <v>119.52</v>
      </c>
      <c r="AB12" s="63">
        <v>0</v>
      </c>
    </row>
    <row r="13" spans="1:28" s="33" customFormat="1" ht="30" customHeight="1">
      <c r="A13" s="45" t="s">
        <v>38</v>
      </c>
      <c r="B13" s="45">
        <v>1888</v>
      </c>
      <c r="C13" s="45">
        <v>434</v>
      </c>
      <c r="D13" s="45">
        <v>1454</v>
      </c>
      <c r="E13" s="45">
        <v>1888</v>
      </c>
      <c r="F13" s="45">
        <v>0</v>
      </c>
      <c r="G13" s="45">
        <v>705</v>
      </c>
      <c r="H13" s="45">
        <v>4</v>
      </c>
      <c r="I13" s="45">
        <v>1</v>
      </c>
      <c r="J13" s="45">
        <v>1178</v>
      </c>
      <c r="K13" s="45">
        <v>48</v>
      </c>
      <c r="L13" s="45">
        <v>143</v>
      </c>
      <c r="M13" s="45">
        <v>428</v>
      </c>
      <c r="N13" s="45">
        <v>6</v>
      </c>
      <c r="O13" s="45">
        <v>0</v>
      </c>
      <c r="P13" s="45">
        <v>0</v>
      </c>
      <c r="Q13" s="45">
        <v>1263</v>
      </c>
      <c r="R13" s="45">
        <v>110.54</v>
      </c>
      <c r="S13" s="45">
        <v>24.57</v>
      </c>
      <c r="T13" s="45">
        <v>85.97</v>
      </c>
      <c r="U13" s="45">
        <v>110.54</v>
      </c>
      <c r="V13" s="45">
        <v>0</v>
      </c>
      <c r="W13" s="45">
        <v>53.12</v>
      </c>
      <c r="X13" s="45">
        <v>0.6</v>
      </c>
      <c r="Y13" s="45">
        <v>0.1</v>
      </c>
      <c r="Z13" s="45">
        <v>56.72</v>
      </c>
      <c r="AA13" s="45">
        <v>110.54</v>
      </c>
      <c r="AB13" s="45">
        <v>0</v>
      </c>
    </row>
    <row r="14" spans="1:28" s="33" customFormat="1" ht="30" customHeight="1">
      <c r="A14" s="45" t="s">
        <v>39</v>
      </c>
      <c r="B14" s="47">
        <v>2</v>
      </c>
      <c r="C14" s="47">
        <v>1</v>
      </c>
      <c r="D14" s="47">
        <v>1</v>
      </c>
      <c r="E14" s="47">
        <v>2</v>
      </c>
      <c r="F14" s="47">
        <v>0</v>
      </c>
      <c r="G14" s="47">
        <v>1</v>
      </c>
      <c r="H14" s="47">
        <v>0</v>
      </c>
      <c r="I14" s="47">
        <v>0</v>
      </c>
      <c r="J14" s="47">
        <v>1</v>
      </c>
      <c r="K14" s="53">
        <v>0</v>
      </c>
      <c r="L14" s="53">
        <v>2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47">
        <v>4</v>
      </c>
      <c r="S14" s="47">
        <v>2</v>
      </c>
      <c r="T14" s="47">
        <v>2</v>
      </c>
      <c r="U14" s="47">
        <v>4</v>
      </c>
      <c r="V14" s="47">
        <v>0</v>
      </c>
      <c r="W14" s="47">
        <v>2</v>
      </c>
      <c r="X14" s="47">
        <v>0</v>
      </c>
      <c r="Y14" s="47">
        <v>0</v>
      </c>
      <c r="Z14" s="47">
        <v>2</v>
      </c>
      <c r="AA14" s="47">
        <v>4</v>
      </c>
      <c r="AB14" s="47">
        <v>0</v>
      </c>
    </row>
    <row r="15" spans="1:28" s="33" customFormat="1" ht="30" customHeight="1">
      <c r="A15" s="45" t="s">
        <v>40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</row>
    <row r="16" spans="1:28" s="33" customFormat="1" ht="30" customHeight="1">
      <c r="A16" s="45" t="s">
        <v>41</v>
      </c>
      <c r="B16" s="50">
        <v>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</row>
    <row r="17" spans="1:28" s="34" customFormat="1" ht="30" customHeight="1">
      <c r="A17" s="45" t="s">
        <v>69</v>
      </c>
      <c r="B17" s="45">
        <v>950</v>
      </c>
      <c r="C17" s="45">
        <v>137</v>
      </c>
      <c r="D17" s="45">
        <v>813</v>
      </c>
      <c r="E17" s="45">
        <v>949</v>
      </c>
      <c r="F17" s="45">
        <v>1</v>
      </c>
      <c r="G17" s="45">
        <v>736</v>
      </c>
      <c r="H17" s="45">
        <v>18</v>
      </c>
      <c r="I17" s="45">
        <v>21</v>
      </c>
      <c r="J17" s="45">
        <v>175</v>
      </c>
      <c r="K17" s="45">
        <v>9</v>
      </c>
      <c r="L17" s="45">
        <v>851</v>
      </c>
      <c r="M17" s="45">
        <v>68</v>
      </c>
      <c r="N17" s="45">
        <v>5</v>
      </c>
      <c r="O17" s="45">
        <v>10</v>
      </c>
      <c r="P17" s="45">
        <v>1</v>
      </c>
      <c r="Q17" s="45">
        <v>6</v>
      </c>
      <c r="R17" s="62">
        <v>90.09</v>
      </c>
      <c r="S17" s="62">
        <v>12.99</v>
      </c>
      <c r="T17" s="62">
        <v>77.1</v>
      </c>
      <c r="U17" s="62">
        <v>89.99</v>
      </c>
      <c r="V17" s="62">
        <v>0.1</v>
      </c>
      <c r="W17" s="62">
        <v>69.79</v>
      </c>
      <c r="X17" s="62">
        <v>1.71</v>
      </c>
      <c r="Y17" s="62">
        <v>1.99</v>
      </c>
      <c r="Z17" s="62">
        <v>16.6</v>
      </c>
      <c r="AA17" s="62">
        <v>90.09</v>
      </c>
      <c r="AB17" s="62">
        <v>0</v>
      </c>
    </row>
    <row r="18" spans="1:28" s="33" customFormat="1" ht="30" customHeight="1">
      <c r="A18" s="45" t="s">
        <v>43</v>
      </c>
      <c r="B18" s="45">
        <v>71</v>
      </c>
      <c r="C18" s="48">
        <v>3</v>
      </c>
      <c r="D18" s="48">
        <v>68</v>
      </c>
      <c r="E18" s="48">
        <v>71</v>
      </c>
      <c r="F18" s="48">
        <v>0</v>
      </c>
      <c r="G18" s="48">
        <v>4</v>
      </c>
      <c r="H18" s="48">
        <v>0</v>
      </c>
      <c r="I18" s="48">
        <v>0</v>
      </c>
      <c r="J18" s="48">
        <v>67</v>
      </c>
      <c r="K18" s="48">
        <v>0</v>
      </c>
      <c r="L18" s="48">
        <v>71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63">
        <v>4.5</v>
      </c>
      <c r="S18" s="63">
        <v>0.3</v>
      </c>
      <c r="T18" s="63">
        <v>4.2</v>
      </c>
      <c r="U18" s="63">
        <v>4.5</v>
      </c>
      <c r="V18" s="63">
        <v>0</v>
      </c>
      <c r="W18" s="63">
        <v>0.8</v>
      </c>
      <c r="X18" s="63">
        <v>0</v>
      </c>
      <c r="Y18" s="63">
        <v>0</v>
      </c>
      <c r="Z18" s="63">
        <v>3.7</v>
      </c>
      <c r="AA18" s="63">
        <v>4.5</v>
      </c>
      <c r="AB18" s="63">
        <v>0</v>
      </c>
    </row>
    <row r="19" spans="1:28" s="33" customFormat="1" ht="30" customHeight="1">
      <c r="A19" s="45" t="s">
        <v>44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</row>
    <row r="20" spans="1:28" s="33" customFormat="1" ht="30" customHeight="1">
      <c r="A20" s="45" t="s">
        <v>45</v>
      </c>
      <c r="B20" s="50">
        <v>0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</row>
    <row r="21" spans="1:28" s="35" customFormat="1" ht="45.75" customHeight="1">
      <c r="A21" s="51" t="s">
        <v>70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35" customFormat="1" ht="19.5" customHeigh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s="35" customFormat="1" ht="42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64"/>
      <c r="T23" s="64"/>
      <c r="U23" s="64"/>
      <c r="V23" s="64"/>
      <c r="W23" s="64"/>
      <c r="X23" s="64"/>
      <c r="Y23" s="64"/>
      <c r="Z23" s="64"/>
      <c r="AA23" s="64"/>
      <c r="AB23" s="64"/>
    </row>
  </sheetData>
  <sheetProtection/>
  <mergeCells count="13">
    <mergeCell ref="A2:AB2"/>
    <mergeCell ref="C3:D3"/>
    <mergeCell ref="E3:F3"/>
    <mergeCell ref="G3:J3"/>
    <mergeCell ref="K3:Q3"/>
    <mergeCell ref="S3:T3"/>
    <mergeCell ref="U3:V3"/>
    <mergeCell ref="W3:Z3"/>
    <mergeCell ref="AA3:AB3"/>
    <mergeCell ref="A3:A4"/>
    <mergeCell ref="B3:B4"/>
    <mergeCell ref="R3:R4"/>
    <mergeCell ref="A21:AB23"/>
  </mergeCells>
  <printOptions horizontalCentered="1"/>
  <pageMargins left="0.23999999999999996" right="0.23999999999999996" top="0.75" bottom="0.75" header="0.31" footer="0.31"/>
  <pageSetup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zoomScale="90" zoomScaleNormal="90" workbookViewId="0" topLeftCell="A1">
      <selection activeCell="K4" sqref="K4:M4"/>
    </sheetView>
  </sheetViews>
  <sheetFormatPr defaultColWidth="9.00390625" defaultRowHeight="14.25"/>
  <cols>
    <col min="1" max="1" width="7.625" style="1" customWidth="1"/>
    <col min="2" max="2" width="9.75390625" style="1" customWidth="1"/>
    <col min="3" max="3" width="7.75390625" style="1" customWidth="1"/>
    <col min="4" max="4" width="7.50390625" style="1" customWidth="1"/>
    <col min="5" max="6" width="9.00390625" style="1" customWidth="1"/>
    <col min="7" max="8" width="11.125" style="1" customWidth="1"/>
    <col min="9" max="10" width="7.875" style="1" customWidth="1"/>
    <col min="11" max="11" width="8.25390625" style="1" customWidth="1"/>
    <col min="12" max="12" width="9.00390625" style="1" customWidth="1"/>
    <col min="13" max="13" width="10.75390625" style="1" customWidth="1"/>
    <col min="14" max="14" width="15.875" style="1" customWidth="1"/>
    <col min="15" max="16384" width="9.00390625" style="1" customWidth="1"/>
  </cols>
  <sheetData>
    <row r="1" spans="1:14" ht="36.75" customHeight="1">
      <c r="A1" s="2" t="s">
        <v>71</v>
      </c>
      <c r="B1" s="3" t="s">
        <v>72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 ht="34.5" customHeight="1">
      <c r="A2" s="4" t="s">
        <v>5</v>
      </c>
      <c r="B2" s="5" t="s">
        <v>73</v>
      </c>
      <c r="C2" s="6" t="s">
        <v>74</v>
      </c>
      <c r="D2" s="6"/>
      <c r="E2" s="6" t="s">
        <v>75</v>
      </c>
      <c r="F2" s="6"/>
      <c r="G2" s="7"/>
      <c r="H2" s="5" t="s">
        <v>76</v>
      </c>
      <c r="I2" s="6" t="s">
        <v>74</v>
      </c>
      <c r="J2" s="6"/>
      <c r="K2" s="6" t="s">
        <v>75</v>
      </c>
      <c r="L2" s="6"/>
      <c r="M2" s="7"/>
      <c r="N2" s="27" t="s">
        <v>77</v>
      </c>
      <c r="O2" s="28"/>
      <c r="P2" s="28"/>
      <c r="Q2" s="28"/>
      <c r="R2" s="28"/>
    </row>
    <row r="3" spans="1:18" ht="48.75" customHeight="1">
      <c r="A3" s="8"/>
      <c r="B3" s="9"/>
      <c r="C3" s="10" t="s">
        <v>78</v>
      </c>
      <c r="D3" s="10" t="s">
        <v>79</v>
      </c>
      <c r="E3" s="10" t="s">
        <v>80</v>
      </c>
      <c r="F3" s="10" t="s">
        <v>18</v>
      </c>
      <c r="G3" s="11" t="s">
        <v>81</v>
      </c>
      <c r="H3" s="9"/>
      <c r="I3" s="10" t="s">
        <v>78</v>
      </c>
      <c r="J3" s="10" t="s">
        <v>79</v>
      </c>
      <c r="K3" s="10" t="s">
        <v>80</v>
      </c>
      <c r="L3" s="10" t="s">
        <v>18</v>
      </c>
      <c r="M3" s="11" t="s">
        <v>81</v>
      </c>
      <c r="N3" s="29"/>
      <c r="O3" s="28"/>
      <c r="P3" s="28"/>
      <c r="Q3" s="28"/>
      <c r="R3" s="28"/>
    </row>
    <row r="4" spans="1:14" ht="17.25" customHeight="1">
      <c r="A4" s="12" t="s">
        <v>30</v>
      </c>
      <c r="B4" s="13">
        <f>SUM(B5:B19)</f>
        <v>160</v>
      </c>
      <c r="C4" s="13">
        <f aca="true" t="shared" si="0" ref="C4:M4">SUM(C5:C19)</f>
        <v>160</v>
      </c>
      <c r="D4" s="13">
        <f t="shared" si="0"/>
        <v>0</v>
      </c>
      <c r="E4" s="13">
        <f t="shared" si="0"/>
        <v>6</v>
      </c>
      <c r="F4" s="13">
        <f t="shared" si="0"/>
        <v>63</v>
      </c>
      <c r="G4" s="13">
        <f t="shared" si="0"/>
        <v>91</v>
      </c>
      <c r="H4" s="14">
        <f t="shared" si="0"/>
        <v>337.3</v>
      </c>
      <c r="I4" s="14">
        <f t="shared" si="0"/>
        <v>337.3</v>
      </c>
      <c r="J4" s="13">
        <f t="shared" si="0"/>
        <v>0</v>
      </c>
      <c r="K4" s="13">
        <f t="shared" si="0"/>
        <v>10.5</v>
      </c>
      <c r="L4" s="14">
        <f t="shared" si="0"/>
        <v>132.5</v>
      </c>
      <c r="M4" s="14">
        <f t="shared" si="0"/>
        <v>194.3</v>
      </c>
      <c r="N4" s="30">
        <f>H4/B4</f>
        <v>2.1081250000000002</v>
      </c>
    </row>
    <row r="5" spans="1:14" ht="17.25" customHeight="1">
      <c r="A5" s="12" t="s">
        <v>31</v>
      </c>
      <c r="B5" s="13">
        <v>2</v>
      </c>
      <c r="C5" s="13">
        <v>2</v>
      </c>
      <c r="D5" s="13">
        <v>0</v>
      </c>
      <c r="E5" s="13">
        <v>0</v>
      </c>
      <c r="F5" s="13">
        <v>2</v>
      </c>
      <c r="G5" s="13">
        <v>0</v>
      </c>
      <c r="H5" s="14">
        <v>3</v>
      </c>
      <c r="I5" s="14">
        <v>3</v>
      </c>
      <c r="J5" s="13">
        <v>0</v>
      </c>
      <c r="K5" s="13">
        <v>0</v>
      </c>
      <c r="L5" s="14">
        <v>3</v>
      </c>
      <c r="M5" s="13">
        <v>0</v>
      </c>
      <c r="N5" s="30">
        <f>H5/B5</f>
        <v>1.5</v>
      </c>
    </row>
    <row r="6" spans="1:14" ht="17.25" customHeight="1">
      <c r="A6" s="12" t="s">
        <v>32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30">
        <v>0</v>
      </c>
    </row>
    <row r="7" spans="1:14" ht="17.25" customHeight="1">
      <c r="A7" s="16" t="s">
        <v>33</v>
      </c>
      <c r="B7" s="17">
        <v>14</v>
      </c>
      <c r="C7" s="18">
        <v>14</v>
      </c>
      <c r="D7" s="18">
        <v>0</v>
      </c>
      <c r="E7" s="18">
        <v>0</v>
      </c>
      <c r="F7" s="18">
        <v>4</v>
      </c>
      <c r="G7" s="18">
        <v>10</v>
      </c>
      <c r="H7" s="19">
        <v>22.5</v>
      </c>
      <c r="I7" s="19">
        <v>22.5</v>
      </c>
      <c r="J7" s="15"/>
      <c r="K7" s="15">
        <v>0</v>
      </c>
      <c r="L7" s="19">
        <v>10</v>
      </c>
      <c r="M7" s="19">
        <v>12.5</v>
      </c>
      <c r="N7" s="30">
        <f>H7/B7</f>
        <v>1.6071428571428572</v>
      </c>
    </row>
    <row r="8" spans="1:14" ht="17.25" customHeight="1">
      <c r="A8" s="16" t="s">
        <v>34</v>
      </c>
      <c r="B8" s="15">
        <v>1</v>
      </c>
      <c r="C8" s="15">
        <v>1</v>
      </c>
      <c r="D8" s="15">
        <v>0</v>
      </c>
      <c r="E8" s="15">
        <v>0</v>
      </c>
      <c r="F8" s="15">
        <v>1</v>
      </c>
      <c r="G8" s="15">
        <v>0</v>
      </c>
      <c r="H8" s="15">
        <v>1</v>
      </c>
      <c r="I8" s="15">
        <v>1</v>
      </c>
      <c r="J8" s="15">
        <v>0</v>
      </c>
      <c r="K8" s="15">
        <v>0</v>
      </c>
      <c r="L8" s="15">
        <v>1</v>
      </c>
      <c r="M8" s="15">
        <v>0</v>
      </c>
      <c r="N8" s="30">
        <v>1</v>
      </c>
    </row>
    <row r="9" spans="1:14" ht="17.25" customHeight="1">
      <c r="A9" s="16" t="s">
        <v>35</v>
      </c>
      <c r="B9" s="17">
        <v>6</v>
      </c>
      <c r="C9" s="18">
        <v>6</v>
      </c>
      <c r="D9" s="18">
        <v>0</v>
      </c>
      <c r="E9" s="18">
        <v>0</v>
      </c>
      <c r="F9" s="18">
        <v>0</v>
      </c>
      <c r="G9" s="18">
        <v>6</v>
      </c>
      <c r="H9" s="19">
        <v>8</v>
      </c>
      <c r="I9" s="19">
        <v>8</v>
      </c>
      <c r="J9" s="15">
        <v>0</v>
      </c>
      <c r="K9" s="15">
        <v>0</v>
      </c>
      <c r="L9" s="15">
        <v>0</v>
      </c>
      <c r="M9" s="19">
        <v>8</v>
      </c>
      <c r="N9" s="30">
        <f aca="true" t="shared" si="1" ref="N9:N14">H9/B9</f>
        <v>1.3333333333333333</v>
      </c>
    </row>
    <row r="10" spans="1:14" ht="17.25" customHeight="1">
      <c r="A10" s="16" t="s">
        <v>36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30">
        <v>0</v>
      </c>
    </row>
    <row r="11" spans="1:14" ht="17.25" customHeight="1">
      <c r="A11" s="16" t="s">
        <v>37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30">
        <v>0</v>
      </c>
    </row>
    <row r="12" spans="1:14" ht="17.25" customHeight="1">
      <c r="A12" s="16" t="s">
        <v>38</v>
      </c>
      <c r="B12" s="12">
        <v>3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1">
        <v>4</v>
      </c>
      <c r="I12" s="31">
        <v>4</v>
      </c>
      <c r="J12" s="15">
        <v>0</v>
      </c>
      <c r="K12" s="15">
        <v>0</v>
      </c>
      <c r="L12" s="15">
        <v>0</v>
      </c>
      <c r="M12" s="20">
        <v>4</v>
      </c>
      <c r="N12" s="30">
        <f t="shared" si="1"/>
        <v>1.3333333333333333</v>
      </c>
    </row>
    <row r="13" spans="1:14" ht="17.25" customHeight="1">
      <c r="A13" s="16" t="s">
        <v>39</v>
      </c>
      <c r="B13" s="17">
        <v>113</v>
      </c>
      <c r="C13" s="18">
        <v>113</v>
      </c>
      <c r="D13" s="18">
        <v>0</v>
      </c>
      <c r="E13" s="18">
        <v>6</v>
      </c>
      <c r="F13" s="18">
        <v>51</v>
      </c>
      <c r="G13" s="18">
        <v>56</v>
      </c>
      <c r="H13" s="22">
        <v>259.3</v>
      </c>
      <c r="I13" s="19">
        <v>259.3</v>
      </c>
      <c r="J13" s="18">
        <v>0</v>
      </c>
      <c r="K13" s="18">
        <v>10.5</v>
      </c>
      <c r="L13" s="19">
        <v>108.5</v>
      </c>
      <c r="M13" s="19">
        <v>140.3</v>
      </c>
      <c r="N13" s="30">
        <f t="shared" si="1"/>
        <v>2.2946902654867256</v>
      </c>
    </row>
    <row r="14" spans="1:14" ht="17.25" customHeight="1">
      <c r="A14" s="16" t="s">
        <v>40</v>
      </c>
      <c r="B14" s="15">
        <v>20</v>
      </c>
      <c r="C14" s="15">
        <v>20</v>
      </c>
      <c r="D14" s="15">
        <v>0</v>
      </c>
      <c r="E14" s="15">
        <v>0</v>
      </c>
      <c r="F14" s="15">
        <v>5</v>
      </c>
      <c r="G14" s="15">
        <v>15</v>
      </c>
      <c r="H14" s="15">
        <v>36.5</v>
      </c>
      <c r="I14" s="15">
        <v>36.5</v>
      </c>
      <c r="J14" s="15">
        <v>0</v>
      </c>
      <c r="K14" s="32">
        <v>0</v>
      </c>
      <c r="L14" s="32">
        <v>10</v>
      </c>
      <c r="M14" s="32">
        <v>26.5</v>
      </c>
      <c r="N14" s="30">
        <f t="shared" si="1"/>
        <v>1.825</v>
      </c>
    </row>
    <row r="15" spans="1:14" ht="17.25" customHeight="1">
      <c r="A15" s="16" t="s">
        <v>41</v>
      </c>
      <c r="B15" s="23">
        <v>1</v>
      </c>
      <c r="C15" s="23">
        <v>1</v>
      </c>
      <c r="D15" s="23">
        <v>0</v>
      </c>
      <c r="E15" s="23">
        <v>0</v>
      </c>
      <c r="F15" s="23">
        <v>0</v>
      </c>
      <c r="G15" s="23">
        <v>1</v>
      </c>
      <c r="H15" s="23">
        <v>3</v>
      </c>
      <c r="I15" s="23">
        <v>3</v>
      </c>
      <c r="J15" s="23">
        <v>0</v>
      </c>
      <c r="K15" s="23">
        <v>0</v>
      </c>
      <c r="L15" s="23">
        <v>0</v>
      </c>
      <c r="M15" s="23">
        <v>3</v>
      </c>
      <c r="N15" s="30">
        <v>3</v>
      </c>
    </row>
    <row r="16" spans="1:14" ht="17.25" customHeight="1">
      <c r="A16" s="16" t="s">
        <v>69</v>
      </c>
      <c r="B16" s="24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18">
        <v>0</v>
      </c>
      <c r="J16" s="18">
        <v>0</v>
      </c>
      <c r="K16" s="18">
        <v>0</v>
      </c>
      <c r="L16" s="18">
        <v>0</v>
      </c>
      <c r="M16" s="25">
        <v>0</v>
      </c>
      <c r="N16" s="30">
        <v>0</v>
      </c>
    </row>
    <row r="17" spans="1:14" ht="17.25" customHeight="1">
      <c r="A17" s="16" t="s">
        <v>43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30">
        <v>0</v>
      </c>
    </row>
    <row r="18" spans="1:14" ht="17.25" customHeight="1">
      <c r="A18" s="16" t="s">
        <v>44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30">
        <v>0</v>
      </c>
    </row>
    <row r="19" spans="1:14" ht="17.25" customHeight="1">
      <c r="A19" s="16" t="s">
        <v>45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30">
        <v>0</v>
      </c>
    </row>
    <row r="20" spans="1:14" ht="23.25" customHeight="1">
      <c r="A20" s="26" t="s">
        <v>82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</sheetData>
  <sheetProtection/>
  <mergeCells count="11">
    <mergeCell ref="B1:N1"/>
    <mergeCell ref="C2:D2"/>
    <mergeCell ref="E2:G2"/>
    <mergeCell ref="I2:J2"/>
    <mergeCell ref="K2:M2"/>
    <mergeCell ref="A20:N20"/>
    <mergeCell ref="A2:A3"/>
    <mergeCell ref="B2:B3"/>
    <mergeCell ref="H2:H3"/>
    <mergeCell ref="N2:N3"/>
    <mergeCell ref="O2:O3"/>
  </mergeCells>
  <printOptions horizontalCentered="1"/>
  <pageMargins left="0.35" right="0.35" top="0.98" bottom="0.59" header="0.51" footer="0.5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MQ</cp:lastModifiedBy>
  <cp:lastPrinted>2017-02-08T07:50:33Z</cp:lastPrinted>
  <dcterms:created xsi:type="dcterms:W3CDTF">2015-01-21T05:56:21Z</dcterms:created>
  <dcterms:modified xsi:type="dcterms:W3CDTF">2020-12-25T01:43:47Z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