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60" activeTab="0"/>
  </bookViews>
  <sheets>
    <sheet name="临时救助工作月报表" sheetId="1" r:id="rId1"/>
    <sheet name="救急难工作月报表" sheetId="2" r:id="rId2"/>
    <sheet name="特别救助工作月报表" sheetId="3" r:id="rId3"/>
  </sheets>
  <definedNames>
    <definedName name="_xlnm.Print_Area" localSheetId="2">'特别救助工作月报表'!$A$1:$N$20</definedName>
  </definedNames>
  <calcPr fullCalcOnLoad="1"/>
</workbook>
</file>

<file path=xl/sharedStrings.xml><?xml version="1.0" encoding="utf-8"?>
<sst xmlns="http://schemas.openxmlformats.org/spreadsheetml/2006/main" count="153" uniqueCount="84">
  <si>
    <t>表1</t>
  </si>
  <si>
    <t>填报人：吴梦秋</t>
  </si>
  <si>
    <t>审批领导：吴斌</t>
  </si>
  <si>
    <t>县市区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</si>
  <si>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</si>
  <si>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</si>
  <si>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</si>
  <si>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</si>
  <si>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</si>
  <si>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</si>
  <si>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</si>
  <si>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</si>
  <si>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</si>
  <si>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</si>
  <si>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</si>
  <si>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</si>
  <si>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</si>
  <si>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</si>
  <si>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</si>
  <si>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</si>
  <si>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</si>
  <si>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</si>
  <si>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</si>
  <si>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</si>
  <si>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</si>
  <si>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</si>
  <si>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</si>
  <si>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</si>
  <si>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上饶市</t>
  </si>
  <si>
    <t>市本级</t>
  </si>
  <si>
    <t>信州区</t>
  </si>
  <si>
    <t>广信区</t>
  </si>
  <si>
    <t>广丰区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</si>
  <si>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</si>
  <si>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</si>
  <si>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</si>
  <si>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</si>
  <si>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</si>
  <si>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</si>
  <si>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</si>
  <si>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德兴市</t>
  </si>
  <si>
    <t>婺源县</t>
  </si>
  <si>
    <t>经开区</t>
  </si>
  <si>
    <t>三清山</t>
  </si>
  <si>
    <r>
      <t>说明：1.表中所有数据均为本年度1月至当月的累计数，救助水平=政府救助*10000/临时救助对象；
      2</t>
    </r>
    <r>
      <rPr>
        <sz val="11"/>
        <rFont val="宋体"/>
        <family val="0"/>
      </rPr>
      <t xml:space="preserve">.“临时救助对象”单位为人次，包含所有的急难型、支出型和特别救助；
      </t>
    </r>
    <r>
      <rPr>
        <sz val="11"/>
        <rFont val="宋体"/>
        <family val="0"/>
      </rPr>
      <t>3</t>
    </r>
    <r>
      <rPr>
        <sz val="11"/>
        <rFont val="宋体"/>
        <family val="0"/>
      </rPr>
      <t xml:space="preserve">.“政府救助”中的“发放救助金”和“实物折价”，均不包含为最低生活保障家庭和特困供养人员发放的季节性、一次性补贴或实物；
      </t>
    </r>
    <r>
      <rPr>
        <sz val="11"/>
        <rFont val="宋体"/>
        <family val="0"/>
      </rPr>
      <t>4</t>
    </r>
    <r>
      <rPr>
        <sz val="11"/>
        <rFont val="宋体"/>
        <family val="0"/>
      </rPr>
      <t>.如有为低保和特困供养以外的人员发放季节性、一次性补贴或实物的，请附说明发放人次、资金数额。</t>
    </r>
  </si>
  <si>
    <t>表2</t>
  </si>
  <si>
    <t>1.救助对象（人次）</t>
  </si>
  <si>
    <t>其中</t>
  </si>
  <si>
    <t>2.救助资金
（万元）</t>
  </si>
  <si>
    <t>低保、特困人员</t>
  </si>
  <si>
    <t>其他对象</t>
  </si>
  <si>
    <t>本地户籍人员</t>
  </si>
  <si>
    <t>非本地户籍人员</t>
  </si>
  <si>
    <t>因重大疾病</t>
  </si>
  <si>
    <t>因交通事故</t>
  </si>
  <si>
    <t>因火灾</t>
  </si>
  <si>
    <t>因其他原因</t>
  </si>
  <si>
    <t>新增纳入低保</t>
  </si>
  <si>
    <t>实施临时救助</t>
  </si>
  <si>
    <t>实施医疗救助</t>
  </si>
  <si>
    <t>实施教育救助</t>
  </si>
  <si>
    <t>实施住房救助</t>
  </si>
  <si>
    <t>实施就业救助</t>
  </si>
  <si>
    <t>实施慈善救助</t>
  </si>
  <si>
    <t>低保、五保对象</t>
  </si>
  <si>
    <t>慈善救助</t>
  </si>
  <si>
    <t xml:space="preserve">说明：
1.所有县（市、区）都要开展“救急难”工作；
2.表中所有数据均为本年度1月至当月的累计数；
3.救助人次下的4个其中项，请根据“一门受理、协同办理”和转介服务的情况，联系相关部门，据实填写对转介的“救急难”对象实施的救助人次；
</t>
  </si>
  <si>
    <t>表3</t>
  </si>
  <si>
    <r>
      <t>1.救助对象</t>
    </r>
    <r>
      <rPr>
        <sz val="12"/>
        <rFont val="宋体"/>
        <family val="0"/>
      </rPr>
      <t xml:space="preserve">
（人次）</t>
    </r>
  </si>
  <si>
    <t>按户籍属性</t>
  </si>
  <si>
    <t>按对象属性</t>
  </si>
  <si>
    <r>
      <t>2.救助资金</t>
    </r>
    <r>
      <rPr>
        <sz val="12"/>
        <rFont val="宋体"/>
        <family val="0"/>
      </rPr>
      <t xml:space="preserve">
（万元）</t>
    </r>
  </si>
  <si>
    <r>
      <t>3.救助水平</t>
    </r>
    <r>
      <rPr>
        <sz val="12"/>
        <rFont val="宋体"/>
        <family val="0"/>
      </rPr>
      <t xml:space="preserve">
（万元/人次）</t>
    </r>
  </si>
  <si>
    <t>本地
户籍</t>
  </si>
  <si>
    <t>非本地
户籍</t>
  </si>
  <si>
    <t>特困供养人员、孤儿</t>
  </si>
  <si>
    <t>未纳入低保的支出型贫困家庭</t>
  </si>
  <si>
    <t>说明：表中所有数据均为本年度1月至当月的累计数；救助水平=H/B.</t>
  </si>
  <si>
    <t>余干县</t>
  </si>
  <si>
    <t>德兴市</t>
  </si>
  <si>
    <t>填报时间：</t>
  </si>
  <si>
    <t>上饶市2021年7月临时救助工作报表</t>
  </si>
  <si>
    <t>上饶市2021年7月救急难工作报表</t>
  </si>
  <si>
    <r>
      <t>上饶市2021年7</t>
    </r>
    <r>
      <rPr>
        <b/>
        <sz val="14"/>
        <rFont val="宋体"/>
        <family val="0"/>
      </rPr>
      <t>月特别救助工作报表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</si>
</sst>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0_ "/>
    <numFmt numFmtId="180" formatCode="0.0_ "/>
    <numFmt numFmtId="181" formatCode="0.00;[Red]0.00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14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name val="仿宋"/>
      <family val="3"/>
    </font>
    <font>
      <sz val="10"/>
      <name val="宋体"/>
      <family val="0"/>
    </font>
    <font>
      <sz val="12"/>
      <name val="微软雅黑"/>
      <family val="2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12"/>
      <name val="仿宋"/>
      <family val="3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宋体"/>
      <family val="0"/>
    </font>
    <font>
      <sz val="10"/>
      <color indexed="8"/>
      <name val="仿宋"/>
      <family val="3"/>
    </font>
    <font>
      <sz val="12"/>
      <color theme="1"/>
      <name val="宋体"/>
      <family val="0"/>
    </font>
    <font>
      <sz val="11"/>
      <name val="Calibri"/>
      <family val="0"/>
    </font>
    <font>
      <sz val="10"/>
      <color theme="1"/>
      <name val="仿宋"/>
      <family val="3"/>
    </font>
    <font>
      <b/>
      <sz val="14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3" fillId="0" borderId="0">
      <alignment/>
      <protection/>
    </xf>
    <xf numFmtId="0" fontId="27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4" applyNumberFormat="0" applyAlignment="0" applyProtection="0"/>
    <xf numFmtId="0" fontId="20" fillId="13" borderId="5" applyNumberFormat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25" fillId="4" borderId="7" applyNumberFormat="0" applyAlignment="0" applyProtection="0"/>
    <xf numFmtId="0" fontId="18" fillId="7" borderId="4" applyNumberFormat="0" applyAlignment="0" applyProtection="0"/>
    <xf numFmtId="0" fontId="21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4" fillId="3" borderId="8" applyNumberFormat="0" applyFont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8" fontId="15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6" fillId="0" borderId="16" xfId="40" applyNumberFormat="1" applyFont="1" applyFill="1" applyBorder="1" applyAlignment="1">
      <alignment horizontal="center" vertical="center" wrapText="1"/>
      <protection/>
    </xf>
    <xf numFmtId="0" fontId="3" fillId="0" borderId="11" xfId="40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3" fillId="0" borderId="15" xfId="40" applyNumberFormat="1" applyFont="1" applyFill="1" applyBorder="1" applyAlignment="1">
      <alignment horizontal="center" vertical="center" wrapText="1"/>
      <protection/>
    </xf>
    <xf numFmtId="179" fontId="16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9" fontId="10" fillId="0" borderId="11" xfId="0" applyNumberFormat="1" applyFont="1" applyFill="1" applyBorder="1" applyAlignment="1">
      <alignment horizontal="center" vertical="center" wrapText="1"/>
    </xf>
    <xf numFmtId="181" fontId="10" fillId="0" borderId="11" xfId="0" applyNumberFormat="1" applyFont="1" applyFill="1" applyBorder="1" applyAlignment="1">
      <alignment horizontal="center" vertical="center" wrapText="1"/>
    </xf>
    <xf numFmtId="178" fontId="10" fillId="0" borderId="11" xfId="0" applyNumberFormat="1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  <xf numFmtId="179" fontId="9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horizontal="center"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179" fontId="0" fillId="0" borderId="15" xfId="0" applyNumberFormat="1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0" fillId="19" borderId="11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5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top" wrapText="1"/>
    </xf>
    <xf numFmtId="0" fontId="42" fillId="0" borderId="15" xfId="0" applyNumberFormat="1" applyFont="1" applyFill="1" applyBorder="1" applyAlignment="1">
      <alignment horizontal="center" vertical="center" wrapText="1"/>
    </xf>
    <xf numFmtId="0" fontId="37" fillId="19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4" fillId="19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3" fillId="19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47" fillId="19" borderId="11" xfId="0" applyFont="1" applyFill="1" applyBorder="1" applyAlignment="1">
      <alignment horizontal="center" vertical="center" wrapText="1"/>
    </xf>
    <xf numFmtId="0" fontId="16" fillId="19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0" fontId="15" fillId="19" borderId="9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78" fontId="12" fillId="0" borderId="0" xfId="0" applyNumberFormat="1" applyFont="1" applyFill="1" applyBorder="1" applyAlignment="1">
      <alignment horizontal="left" vertical="center" wrapText="1"/>
    </xf>
    <xf numFmtId="178" fontId="7" fillId="0" borderId="0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78" fontId="5" fillId="0" borderId="29" xfId="0" applyNumberFormat="1" applyFont="1" applyFill="1" applyBorder="1" applyAlignment="1">
      <alignment horizontal="center" vertical="center" wrapText="1"/>
    </xf>
    <xf numFmtId="178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178" fontId="2" fillId="0" borderId="35" xfId="0" applyNumberFormat="1" applyFont="1" applyFill="1" applyBorder="1" applyAlignment="1">
      <alignment horizontal="center" vertical="center" wrapText="1"/>
    </xf>
    <xf numFmtId="178" fontId="0" fillId="0" borderId="3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SheetLayoutView="80" workbookViewId="0" topLeftCell="A2">
      <pane ySplit="7" topLeftCell="A9" activePane="bottomLeft" state="frozen"/>
      <selection pane="topLeft" activeCell="A1" sqref="A1"/>
      <selection pane="bottomLeft" activeCell="G10" sqref="G10"/>
    </sheetView>
  </sheetViews>
  <sheetFormatPr defaultColWidth="8.75390625" defaultRowHeight="14.25"/>
  <cols>
    <col min="1" max="1" width="8.375" style="9" customWidth="1"/>
    <col min="2" max="2" width="10.125" style="9" customWidth="1"/>
    <col min="3" max="3" width="8.125" style="9" customWidth="1"/>
    <col min="4" max="4" width="7.625" style="9" customWidth="1"/>
    <col min="5" max="5" width="7.875" style="9" customWidth="1"/>
    <col min="6" max="6" width="8.125" style="9" customWidth="1"/>
    <col min="7" max="7" width="6.875" style="9" customWidth="1"/>
    <col min="8" max="9" width="8.375" style="9" customWidth="1"/>
    <col min="10" max="11" width="9.50390625" style="9" customWidth="1"/>
    <col min="12" max="12" width="9.50390625" style="28" customWidth="1"/>
    <col min="13" max="15" width="10.125" style="9" customWidth="1"/>
    <col min="16" max="16" width="8.75390625" style="9" customWidth="1"/>
    <col min="17" max="17" width="8.875" style="9" customWidth="1"/>
    <col min="18" max="18" width="12.125" style="9" customWidth="1"/>
    <col min="19" max="252" width="8.75390625" style="9" customWidth="1"/>
    <col min="253" max="16384" width="8.75390625" style="2" customWidth="1"/>
  </cols>
  <sheetData>
    <row r="1" ht="18.75" customHeight="1">
      <c r="A1" s="9" t="s">
        <v>0</v>
      </c>
    </row>
    <row r="2" spans="1:18" ht="34.5" customHeight="1">
      <c r="A2" s="129" t="s">
        <v>81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18" ht="28.5" customHeight="1">
      <c r="A3" s="130" t="s">
        <v>1</v>
      </c>
      <c r="B3" s="131"/>
      <c r="C3" s="131"/>
      <c r="D3" s="131"/>
      <c r="E3" s="17"/>
      <c r="F3" s="132" t="s">
        <v>2</v>
      </c>
      <c r="G3" s="132"/>
      <c r="H3" s="132"/>
      <c r="I3" s="10"/>
      <c r="J3" s="10"/>
      <c r="K3" s="10"/>
      <c r="M3" s="10"/>
      <c r="N3" s="132" t="s">
        <v>80</v>
      </c>
      <c r="O3" s="132"/>
      <c r="P3" s="132"/>
      <c r="Q3" s="132"/>
      <c r="R3" s="132"/>
    </row>
    <row r="4" spans="1:18" ht="24" customHeight="1">
      <c r="A4" s="110" t="s">
        <v>3</v>
      </c>
      <c r="B4" s="113" t="s">
        <v>4</v>
      </c>
      <c r="C4" s="18"/>
      <c r="D4" s="18"/>
      <c r="E4" s="18"/>
      <c r="F4" s="133"/>
      <c r="G4" s="116"/>
      <c r="H4" s="116" t="s">
        <v>5</v>
      </c>
      <c r="I4" s="134"/>
      <c r="J4" s="135"/>
      <c r="K4" s="135"/>
      <c r="L4" s="134"/>
      <c r="M4" s="121" t="s">
        <v>6</v>
      </c>
      <c r="N4" s="121"/>
      <c r="O4" s="121"/>
      <c r="P4" s="121"/>
      <c r="Q4" s="121"/>
      <c r="R4" s="122" t="s">
        <v>7</v>
      </c>
    </row>
    <row r="5" spans="1:18" ht="33.75" customHeight="1">
      <c r="A5" s="111"/>
      <c r="B5" s="114"/>
      <c r="C5" s="118" t="s">
        <v>8</v>
      </c>
      <c r="D5" s="125"/>
      <c r="E5" s="126" t="s">
        <v>9</v>
      </c>
      <c r="F5" s="127"/>
      <c r="G5" s="127"/>
      <c r="H5" s="117"/>
      <c r="I5" s="119" t="s">
        <v>10</v>
      </c>
      <c r="J5" s="128"/>
      <c r="K5" s="118"/>
      <c r="L5" s="120" t="s">
        <v>11</v>
      </c>
      <c r="M5" s="121" t="s">
        <v>12</v>
      </c>
      <c r="N5" s="121" t="s">
        <v>13</v>
      </c>
      <c r="O5" s="121"/>
      <c r="P5" s="121"/>
      <c r="Q5" s="121"/>
      <c r="R5" s="123"/>
    </row>
    <row r="6" spans="1:18" ht="34.5" customHeight="1">
      <c r="A6" s="111"/>
      <c r="B6" s="115"/>
      <c r="C6" s="19" t="s">
        <v>14</v>
      </c>
      <c r="D6" s="20" t="s">
        <v>15</v>
      </c>
      <c r="E6" s="19" t="s">
        <v>16</v>
      </c>
      <c r="F6" s="19" t="s">
        <v>17</v>
      </c>
      <c r="G6" s="20" t="s">
        <v>18</v>
      </c>
      <c r="H6" s="118"/>
      <c r="I6" s="117"/>
      <c r="J6" s="23" t="s">
        <v>19</v>
      </c>
      <c r="K6" s="19" t="s">
        <v>20</v>
      </c>
      <c r="L6" s="118"/>
      <c r="M6" s="121"/>
      <c r="N6" s="8" t="s">
        <v>21</v>
      </c>
      <c r="O6" s="8" t="s">
        <v>22</v>
      </c>
      <c r="P6" s="8" t="s">
        <v>23</v>
      </c>
      <c r="Q6" s="8" t="s">
        <v>24</v>
      </c>
      <c r="R6" s="124"/>
    </row>
    <row r="7" spans="1:18" ht="25.5" customHeight="1">
      <c r="A7" s="112"/>
      <c r="B7" s="21" t="s">
        <v>25</v>
      </c>
      <c r="C7" s="19" t="s">
        <v>25</v>
      </c>
      <c r="D7" s="19" t="s">
        <v>25</v>
      </c>
      <c r="E7" s="19" t="s">
        <v>25</v>
      </c>
      <c r="F7" s="19" t="s">
        <v>25</v>
      </c>
      <c r="G7" s="19" t="s">
        <v>25</v>
      </c>
      <c r="H7" s="19" t="s">
        <v>26</v>
      </c>
      <c r="I7" s="19" t="s">
        <v>26</v>
      </c>
      <c r="J7" s="19" t="s">
        <v>26</v>
      </c>
      <c r="K7" s="19" t="s">
        <v>26</v>
      </c>
      <c r="L7" s="19" t="s">
        <v>26</v>
      </c>
      <c r="M7" s="19" t="s">
        <v>26</v>
      </c>
      <c r="N7" s="19" t="s">
        <v>26</v>
      </c>
      <c r="O7" s="19" t="s">
        <v>26</v>
      </c>
      <c r="P7" s="19" t="s">
        <v>26</v>
      </c>
      <c r="Q7" s="19" t="s">
        <v>26</v>
      </c>
      <c r="R7" s="25" t="s">
        <v>27</v>
      </c>
    </row>
    <row r="8" spans="1:256" s="15" customFormat="1" ht="21.75" customHeight="1">
      <c r="A8" s="104" t="s">
        <v>28</v>
      </c>
      <c r="B8" s="22">
        <f aca="true" t="shared" si="0" ref="B8:J8">SUM(B9:B23)</f>
        <v>16091</v>
      </c>
      <c r="C8" s="22">
        <f t="shared" si="0"/>
        <v>16091</v>
      </c>
      <c r="D8" s="22">
        <f t="shared" si="0"/>
        <v>0</v>
      </c>
      <c r="E8" s="22">
        <f t="shared" si="0"/>
        <v>5181</v>
      </c>
      <c r="F8" s="22">
        <f t="shared" si="0"/>
        <v>513</v>
      </c>
      <c r="G8" s="22">
        <f t="shared" si="0"/>
        <v>10397</v>
      </c>
      <c r="H8" s="22">
        <f t="shared" si="0"/>
        <v>2735.1783000000005</v>
      </c>
      <c r="I8" s="22">
        <f t="shared" si="0"/>
        <v>2735.1783000000005</v>
      </c>
      <c r="J8" s="24">
        <f t="shared" si="0"/>
        <v>2735.1783000000005</v>
      </c>
      <c r="K8" s="22">
        <f aca="true" t="shared" si="1" ref="K8:Q8">SUM(K9:K22)</f>
        <v>0</v>
      </c>
      <c r="L8" s="22">
        <f t="shared" si="1"/>
        <v>0</v>
      </c>
      <c r="M8" s="22">
        <f t="shared" si="1"/>
        <v>190.537</v>
      </c>
      <c r="N8" s="22">
        <f t="shared" si="1"/>
        <v>36.75</v>
      </c>
      <c r="O8" s="22">
        <f t="shared" si="1"/>
        <v>0</v>
      </c>
      <c r="P8" s="22">
        <f t="shared" si="1"/>
        <v>0</v>
      </c>
      <c r="Q8" s="22">
        <f t="shared" si="1"/>
        <v>0</v>
      </c>
      <c r="R8" s="26">
        <f aca="true" t="shared" si="2" ref="R8:R23">I8/B8*10000</f>
        <v>1699.8187185383138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1"/>
    </row>
    <row r="9" spans="1:255" s="33" customFormat="1" ht="21.75" customHeight="1">
      <c r="A9" s="83" t="s">
        <v>29</v>
      </c>
      <c r="B9" s="31">
        <v>35</v>
      </c>
      <c r="C9" s="31">
        <v>35</v>
      </c>
      <c r="D9" s="31">
        <v>0</v>
      </c>
      <c r="E9" s="31">
        <v>9</v>
      </c>
      <c r="F9" s="31">
        <v>0</v>
      </c>
      <c r="G9" s="31">
        <v>26</v>
      </c>
      <c r="H9" s="31">
        <v>14</v>
      </c>
      <c r="I9" s="31">
        <v>14</v>
      </c>
      <c r="J9" s="31">
        <v>14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26">
        <f t="shared" si="2"/>
        <v>4000</v>
      </c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</row>
    <row r="10" spans="1:256" s="38" customFormat="1" ht="21.75" customHeight="1">
      <c r="A10" s="101" t="s">
        <v>30</v>
      </c>
      <c r="B10" s="34">
        <v>509</v>
      </c>
      <c r="C10" s="34">
        <v>509</v>
      </c>
      <c r="D10" s="35">
        <v>0</v>
      </c>
      <c r="E10" s="35">
        <v>426</v>
      </c>
      <c r="F10" s="35">
        <v>0</v>
      </c>
      <c r="G10" s="34">
        <v>83</v>
      </c>
      <c r="H10" s="35">
        <v>91.54</v>
      </c>
      <c r="I10" s="35">
        <v>91.54</v>
      </c>
      <c r="J10" s="35">
        <v>91.54</v>
      </c>
      <c r="K10" s="35">
        <v>0</v>
      </c>
      <c r="L10" s="35">
        <v>0</v>
      </c>
      <c r="M10" s="34">
        <v>0</v>
      </c>
      <c r="N10" s="35">
        <v>0</v>
      </c>
      <c r="O10" s="35">
        <v>0</v>
      </c>
      <c r="P10" s="35"/>
      <c r="Q10" s="35"/>
      <c r="R10" s="26"/>
      <c r="S10" s="33"/>
      <c r="T10" s="33"/>
      <c r="U10" s="36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7"/>
      <c r="IT10" s="37"/>
      <c r="IU10" s="37"/>
      <c r="IV10" s="2"/>
    </row>
    <row r="11" spans="1:256" s="38" customFormat="1" ht="21.75" customHeight="1">
      <c r="A11" s="96" t="s">
        <v>31</v>
      </c>
      <c r="B11" s="94">
        <v>618</v>
      </c>
      <c r="C11" s="40">
        <v>618</v>
      </c>
      <c r="D11" s="40"/>
      <c r="E11" s="40">
        <v>113</v>
      </c>
      <c r="F11" s="40">
        <v>12</v>
      </c>
      <c r="G11" s="40">
        <v>493</v>
      </c>
      <c r="H11" s="40">
        <v>190.537</v>
      </c>
      <c r="I11" s="40">
        <v>190.537</v>
      </c>
      <c r="J11" s="40">
        <v>190.537</v>
      </c>
      <c r="K11" s="40"/>
      <c r="L11" s="95"/>
      <c r="M11" s="40">
        <v>190.537</v>
      </c>
      <c r="N11" s="41"/>
      <c r="O11" s="42"/>
      <c r="P11" s="40"/>
      <c r="Q11" s="40"/>
      <c r="R11" s="26">
        <f t="shared" si="2"/>
        <v>3083.1229773462783</v>
      </c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7"/>
      <c r="IT11" s="37"/>
      <c r="IU11" s="37"/>
      <c r="IV11" s="2"/>
    </row>
    <row r="12" spans="1:255" s="38" customFormat="1" ht="21.75" customHeight="1">
      <c r="A12" s="98" t="s">
        <v>32</v>
      </c>
      <c r="B12" s="44">
        <v>262</v>
      </c>
      <c r="C12" s="45">
        <v>262</v>
      </c>
      <c r="D12" s="45">
        <v>0</v>
      </c>
      <c r="E12" s="45">
        <v>157</v>
      </c>
      <c r="F12" s="45">
        <v>27</v>
      </c>
      <c r="G12" s="45">
        <v>78</v>
      </c>
      <c r="H12" s="45">
        <v>36.75</v>
      </c>
      <c r="I12" s="45">
        <v>36.75</v>
      </c>
      <c r="J12" s="45">
        <v>36.75</v>
      </c>
      <c r="K12" s="45">
        <v>0</v>
      </c>
      <c r="L12" s="45">
        <v>0</v>
      </c>
      <c r="M12" s="45">
        <v>0</v>
      </c>
      <c r="N12" s="45">
        <v>36.75</v>
      </c>
      <c r="O12" s="45">
        <v>0</v>
      </c>
      <c r="P12" s="45">
        <v>0</v>
      </c>
      <c r="Q12" s="45">
        <v>0</v>
      </c>
      <c r="R12" s="26">
        <f t="shared" si="2"/>
        <v>1402.671755725191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7"/>
      <c r="IT12" s="37"/>
      <c r="IU12" s="37"/>
    </row>
    <row r="13" spans="1:256" s="38" customFormat="1" ht="21.75" customHeight="1">
      <c r="A13" s="93" t="s">
        <v>33</v>
      </c>
      <c r="B13" s="87">
        <v>174</v>
      </c>
      <c r="C13" s="88">
        <v>174</v>
      </c>
      <c r="D13" s="88"/>
      <c r="E13" s="88">
        <v>25</v>
      </c>
      <c r="F13" s="88"/>
      <c r="G13" s="88">
        <v>149</v>
      </c>
      <c r="H13" s="88">
        <v>22.83</v>
      </c>
      <c r="I13" s="88">
        <v>22.83</v>
      </c>
      <c r="J13" s="88">
        <v>22.83</v>
      </c>
      <c r="K13" s="89"/>
      <c r="L13" s="90"/>
      <c r="M13" s="91"/>
      <c r="N13" s="91"/>
      <c r="O13" s="91"/>
      <c r="P13" s="92"/>
      <c r="Q13" s="92"/>
      <c r="R13" s="26">
        <f t="shared" si="2"/>
        <v>1312.0689655172414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7"/>
      <c r="IT13" s="37"/>
      <c r="IU13" s="37"/>
      <c r="IV13" s="2"/>
    </row>
    <row r="14" spans="1:256" s="38" customFormat="1" ht="21.75" customHeight="1">
      <c r="A14" s="96" t="s">
        <v>34</v>
      </c>
      <c r="B14" s="43">
        <v>2028</v>
      </c>
      <c r="C14" s="43">
        <v>2028</v>
      </c>
      <c r="D14" s="43"/>
      <c r="E14" s="43">
        <v>339</v>
      </c>
      <c r="F14" s="43">
        <v>20</v>
      </c>
      <c r="G14" s="43">
        <v>1669</v>
      </c>
      <c r="H14" s="43">
        <v>253.768</v>
      </c>
      <c r="I14" s="43">
        <v>253.768</v>
      </c>
      <c r="J14" s="43">
        <v>253.768</v>
      </c>
      <c r="K14" s="43"/>
      <c r="L14" s="43"/>
      <c r="M14" s="43"/>
      <c r="N14" s="46"/>
      <c r="O14" s="43"/>
      <c r="P14" s="43"/>
      <c r="Q14" s="43"/>
      <c r="R14" s="26">
        <f t="shared" si="2"/>
        <v>1251.3214990138067</v>
      </c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7"/>
      <c r="IT14" s="37"/>
      <c r="IU14" s="37"/>
      <c r="IV14" s="2"/>
    </row>
    <row r="15" spans="1:256" s="48" customFormat="1" ht="21.75" customHeight="1">
      <c r="A15" s="98" t="s">
        <v>35</v>
      </c>
      <c r="B15" s="47">
        <v>514</v>
      </c>
      <c r="C15" s="47">
        <v>514</v>
      </c>
      <c r="D15" s="47">
        <v>0</v>
      </c>
      <c r="E15" s="47">
        <v>148</v>
      </c>
      <c r="F15" s="47">
        <v>10</v>
      </c>
      <c r="G15" s="47">
        <v>356</v>
      </c>
      <c r="H15" s="47">
        <v>89.45</v>
      </c>
      <c r="I15" s="47">
        <v>89.45</v>
      </c>
      <c r="J15" s="47">
        <v>89.45</v>
      </c>
      <c r="K15" s="47"/>
      <c r="L15" s="47"/>
      <c r="M15" s="47"/>
      <c r="N15" s="47"/>
      <c r="O15" s="47"/>
      <c r="P15" s="47"/>
      <c r="Q15" s="47"/>
      <c r="R15" s="26">
        <f t="shared" si="2"/>
        <v>1740.272373540856</v>
      </c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2"/>
      <c r="IT15" s="2"/>
      <c r="IU15" s="2"/>
      <c r="IV15" s="2"/>
    </row>
    <row r="16" spans="1:256" s="38" customFormat="1" ht="21.75" customHeight="1">
      <c r="A16" s="83" t="s">
        <v>36</v>
      </c>
      <c r="B16" s="43">
        <v>944</v>
      </c>
      <c r="C16" s="43">
        <v>944</v>
      </c>
      <c r="D16" s="43">
        <v>0</v>
      </c>
      <c r="E16" s="43">
        <v>267</v>
      </c>
      <c r="F16" s="43">
        <v>31</v>
      </c>
      <c r="G16" s="43">
        <v>646</v>
      </c>
      <c r="H16" s="43">
        <v>132.26</v>
      </c>
      <c r="I16" s="43">
        <v>132.26</v>
      </c>
      <c r="J16" s="43">
        <v>132.26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26">
        <f t="shared" si="2"/>
        <v>1401.0593220338983</v>
      </c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7"/>
      <c r="IT16" s="37"/>
      <c r="IU16" s="37"/>
      <c r="IV16" s="2"/>
    </row>
    <row r="17" spans="1:256" s="38" customFormat="1" ht="21.75" customHeight="1">
      <c r="A17" s="100" t="s">
        <v>78</v>
      </c>
      <c r="B17" s="44">
        <v>1921</v>
      </c>
      <c r="C17" s="44">
        <v>1921</v>
      </c>
      <c r="D17" s="45"/>
      <c r="E17" s="45">
        <v>839</v>
      </c>
      <c r="F17" s="45">
        <v>109</v>
      </c>
      <c r="G17" s="45">
        <v>973</v>
      </c>
      <c r="H17" s="45">
        <v>1022.5</v>
      </c>
      <c r="I17" s="45">
        <v>1022.5</v>
      </c>
      <c r="J17" s="45">
        <v>1022.5</v>
      </c>
      <c r="K17" s="40"/>
      <c r="L17" s="99"/>
      <c r="M17" s="49"/>
      <c r="N17" s="49"/>
      <c r="O17" s="49"/>
      <c r="P17" s="45"/>
      <c r="Q17" s="45"/>
      <c r="R17" s="26">
        <f t="shared" si="2"/>
        <v>5322.74856845393</v>
      </c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7"/>
      <c r="IT17" s="37"/>
      <c r="IU17" s="37"/>
      <c r="IV17" s="2"/>
    </row>
    <row r="18" spans="1:256" s="38" customFormat="1" ht="21.75" customHeight="1">
      <c r="A18" s="83" t="s">
        <v>38</v>
      </c>
      <c r="B18" s="8">
        <v>6029</v>
      </c>
      <c r="C18" s="8">
        <v>6029</v>
      </c>
      <c r="D18" s="8"/>
      <c r="E18" s="8">
        <v>1938</v>
      </c>
      <c r="F18" s="8">
        <v>250</v>
      </c>
      <c r="G18" s="8">
        <v>3841</v>
      </c>
      <c r="H18" s="8">
        <v>552.85</v>
      </c>
      <c r="I18" s="8">
        <v>552.85</v>
      </c>
      <c r="J18" s="8">
        <v>552.85</v>
      </c>
      <c r="K18" s="40"/>
      <c r="L18" s="85"/>
      <c r="M18" s="42"/>
      <c r="N18" s="42"/>
      <c r="O18" s="42"/>
      <c r="P18" s="40"/>
      <c r="Q18" s="40"/>
      <c r="R18" s="26">
        <f t="shared" si="2"/>
        <v>916.9845745563111</v>
      </c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7"/>
      <c r="IT18" s="37"/>
      <c r="IU18" s="37"/>
      <c r="IV18" s="2"/>
    </row>
    <row r="19" spans="1:256" s="33" customFormat="1" ht="21.75" customHeight="1">
      <c r="A19" s="98" t="s">
        <v>39</v>
      </c>
      <c r="B19" s="43">
        <v>1968</v>
      </c>
      <c r="C19" s="40">
        <v>1968</v>
      </c>
      <c r="D19" s="40">
        <v>0</v>
      </c>
      <c r="E19" s="40">
        <v>712</v>
      </c>
      <c r="F19" s="40">
        <v>32</v>
      </c>
      <c r="G19" s="40">
        <v>1224</v>
      </c>
      <c r="H19" s="42">
        <v>131.99</v>
      </c>
      <c r="I19" s="42">
        <v>131.99</v>
      </c>
      <c r="J19" s="42">
        <v>131.99</v>
      </c>
      <c r="K19" s="40">
        <v>0</v>
      </c>
      <c r="L19" s="102">
        <v>0</v>
      </c>
      <c r="M19" s="42">
        <v>0</v>
      </c>
      <c r="N19" s="41">
        <v>0</v>
      </c>
      <c r="O19" s="42">
        <v>0</v>
      </c>
      <c r="P19" s="40">
        <v>0</v>
      </c>
      <c r="Q19" s="40">
        <v>0</v>
      </c>
      <c r="R19" s="26">
        <f t="shared" si="2"/>
        <v>670.6808943089432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7"/>
      <c r="IT19" s="37"/>
      <c r="IU19" s="37"/>
      <c r="IV19" s="2"/>
    </row>
    <row r="20" spans="1:256" s="53" customFormat="1" ht="21.75" customHeight="1">
      <c r="A20" s="98" t="s">
        <v>79</v>
      </c>
      <c r="B20" s="44">
        <v>323</v>
      </c>
      <c r="C20" s="44">
        <v>323</v>
      </c>
      <c r="D20" s="45"/>
      <c r="E20" s="50">
        <v>33</v>
      </c>
      <c r="F20" s="8">
        <v>3</v>
      </c>
      <c r="G20" s="50">
        <v>287</v>
      </c>
      <c r="H20" s="45">
        <v>41.06</v>
      </c>
      <c r="I20" s="45">
        <v>41.06</v>
      </c>
      <c r="J20" s="45">
        <v>41.06</v>
      </c>
      <c r="K20" s="40"/>
      <c r="L20" s="40"/>
      <c r="M20" s="49"/>
      <c r="N20" s="49"/>
      <c r="O20" s="49"/>
      <c r="P20" s="45"/>
      <c r="Q20" s="45"/>
      <c r="R20" s="26">
        <f t="shared" si="2"/>
        <v>1271.2074303405575</v>
      </c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2"/>
      <c r="IT20" s="52"/>
      <c r="IU20" s="52"/>
      <c r="IV20" s="52"/>
    </row>
    <row r="21" spans="1:256" s="38" customFormat="1" ht="21.75" customHeight="1">
      <c r="A21" s="96" t="s">
        <v>41</v>
      </c>
      <c r="B21" s="43">
        <v>595</v>
      </c>
      <c r="C21" s="40">
        <v>595</v>
      </c>
      <c r="D21" s="40">
        <v>0</v>
      </c>
      <c r="E21" s="40">
        <v>85</v>
      </c>
      <c r="F21" s="40">
        <v>9</v>
      </c>
      <c r="G21" s="40">
        <v>501</v>
      </c>
      <c r="H21" s="54">
        <v>135.6433</v>
      </c>
      <c r="I21" s="54">
        <v>135.6433</v>
      </c>
      <c r="J21" s="54">
        <v>135.6433</v>
      </c>
      <c r="K21" s="40">
        <v>0</v>
      </c>
      <c r="L21" s="97"/>
      <c r="M21" s="42"/>
      <c r="N21" s="41"/>
      <c r="O21" s="42"/>
      <c r="P21" s="40"/>
      <c r="Q21" s="40"/>
      <c r="R21" s="26">
        <f t="shared" si="2"/>
        <v>2279.7193277310926</v>
      </c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7"/>
      <c r="IT21" s="37"/>
      <c r="IU21" s="37"/>
      <c r="IV21" s="2"/>
    </row>
    <row r="22" spans="1:256" s="38" customFormat="1" ht="21.75" customHeight="1">
      <c r="A22" s="83" t="s">
        <v>42</v>
      </c>
      <c r="B22" s="20">
        <v>171</v>
      </c>
      <c r="C22" s="20">
        <v>171</v>
      </c>
      <c r="D22" s="20">
        <v>0</v>
      </c>
      <c r="E22" s="20">
        <v>90</v>
      </c>
      <c r="F22" s="20">
        <v>10</v>
      </c>
      <c r="G22" s="20">
        <v>71</v>
      </c>
      <c r="H22" s="20">
        <v>20</v>
      </c>
      <c r="I22" s="20">
        <v>20</v>
      </c>
      <c r="J22" s="20">
        <v>20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6">
        <f t="shared" si="2"/>
        <v>1169.5906432748538</v>
      </c>
      <c r="S22" s="33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7"/>
      <c r="IT22" s="37"/>
      <c r="IU22" s="37"/>
      <c r="IV22" s="2"/>
    </row>
    <row r="23" spans="1:256" s="38" customFormat="1" ht="21.75" customHeight="1">
      <c r="A23" s="84" t="s">
        <v>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6" t="e">
        <f t="shared" si="2"/>
        <v>#DIV/0!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7"/>
      <c r="IT23" s="37"/>
      <c r="IU23" s="37"/>
      <c r="IV23" s="2"/>
    </row>
    <row r="24" spans="1:18" s="16" customFormat="1" ht="66.75" customHeight="1">
      <c r="A24" s="107" t="s">
        <v>44</v>
      </c>
      <c r="B24" s="108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8"/>
      <c r="O24" s="108"/>
      <c r="P24" s="108"/>
      <c r="Q24" s="108"/>
      <c r="R24" s="108"/>
    </row>
  </sheetData>
  <sheetProtection/>
  <mergeCells count="19">
    <mergeCell ref="J5:K5"/>
    <mergeCell ref="N5:Q5"/>
    <mergeCell ref="A2:R2"/>
    <mergeCell ref="A3:D3"/>
    <mergeCell ref="F3:H3"/>
    <mergeCell ref="N3:R3"/>
    <mergeCell ref="F4:G4"/>
    <mergeCell ref="I4:L4"/>
    <mergeCell ref="M4:Q4"/>
    <mergeCell ref="A24:R24"/>
    <mergeCell ref="A4:A7"/>
    <mergeCell ref="B4:B6"/>
    <mergeCell ref="H4:H6"/>
    <mergeCell ref="I5:I6"/>
    <mergeCell ref="L5:L6"/>
    <mergeCell ref="M5:M6"/>
    <mergeCell ref="R4:R6"/>
    <mergeCell ref="C5:D5"/>
    <mergeCell ref="E5:G5"/>
  </mergeCells>
  <printOptions horizontalCentered="1"/>
  <pageMargins left="0.39" right="0.39" top="0.71" bottom="0.2" header="0.28" footer="0.1199999999999999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zoomScale="70" zoomScaleNormal="7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8.625" defaultRowHeight="14.25"/>
  <cols>
    <col min="1" max="18" width="8.625" style="28" customWidth="1"/>
    <col min="19" max="28" width="8.625" style="29" customWidth="1"/>
    <col min="29" max="16384" width="8.625" style="28" customWidth="1"/>
  </cols>
  <sheetData>
    <row r="1" ht="24" customHeight="1">
      <c r="A1" s="28" t="s">
        <v>45</v>
      </c>
    </row>
    <row r="2" spans="1:28" ht="43.5" customHeight="1">
      <c r="A2" s="129" t="s">
        <v>82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41"/>
      <c r="T2" s="141"/>
      <c r="U2" s="141"/>
      <c r="V2" s="141"/>
      <c r="W2" s="141"/>
      <c r="X2" s="141"/>
      <c r="Y2" s="141"/>
      <c r="Z2" s="141"/>
      <c r="AA2" s="141"/>
      <c r="AB2" s="141"/>
    </row>
    <row r="3" spans="1:28" s="55" customFormat="1" ht="31.5" customHeight="1">
      <c r="A3" s="146" t="s">
        <v>3</v>
      </c>
      <c r="B3" s="136" t="s">
        <v>46</v>
      </c>
      <c r="C3" s="142" t="s">
        <v>47</v>
      </c>
      <c r="D3" s="142"/>
      <c r="E3" s="142" t="s">
        <v>47</v>
      </c>
      <c r="F3" s="142"/>
      <c r="G3" s="142" t="s">
        <v>47</v>
      </c>
      <c r="H3" s="142"/>
      <c r="I3" s="142"/>
      <c r="J3" s="142"/>
      <c r="K3" s="142" t="s">
        <v>47</v>
      </c>
      <c r="L3" s="142"/>
      <c r="M3" s="142"/>
      <c r="N3" s="142"/>
      <c r="O3" s="142"/>
      <c r="P3" s="142"/>
      <c r="Q3" s="143"/>
      <c r="R3" s="136" t="s">
        <v>48</v>
      </c>
      <c r="S3" s="144" t="s">
        <v>47</v>
      </c>
      <c r="T3" s="144"/>
      <c r="U3" s="144" t="s">
        <v>47</v>
      </c>
      <c r="V3" s="144"/>
      <c r="W3" s="144" t="s">
        <v>47</v>
      </c>
      <c r="X3" s="144"/>
      <c r="Y3" s="144"/>
      <c r="Z3" s="144"/>
      <c r="AA3" s="144" t="s">
        <v>47</v>
      </c>
      <c r="AB3" s="145"/>
    </row>
    <row r="4" spans="1:28" s="55" customFormat="1" ht="76.5" customHeight="1">
      <c r="A4" s="147"/>
      <c r="B4" s="137"/>
      <c r="C4" s="11" t="s">
        <v>49</v>
      </c>
      <c r="D4" s="11" t="s">
        <v>50</v>
      </c>
      <c r="E4" s="11" t="s">
        <v>51</v>
      </c>
      <c r="F4" s="11" t="s">
        <v>52</v>
      </c>
      <c r="G4" s="11" t="s">
        <v>53</v>
      </c>
      <c r="H4" s="11" t="s">
        <v>54</v>
      </c>
      <c r="I4" s="11" t="s">
        <v>55</v>
      </c>
      <c r="J4" s="11" t="s">
        <v>56</v>
      </c>
      <c r="K4" s="11" t="s">
        <v>57</v>
      </c>
      <c r="L4" s="11" t="s">
        <v>58</v>
      </c>
      <c r="M4" s="11" t="s">
        <v>59</v>
      </c>
      <c r="N4" s="11" t="s">
        <v>60</v>
      </c>
      <c r="O4" s="11" t="s">
        <v>61</v>
      </c>
      <c r="P4" s="11" t="s">
        <v>62</v>
      </c>
      <c r="Q4" s="12" t="s">
        <v>63</v>
      </c>
      <c r="R4" s="137"/>
      <c r="S4" s="13" t="s">
        <v>64</v>
      </c>
      <c r="T4" s="13" t="s">
        <v>50</v>
      </c>
      <c r="U4" s="13" t="s">
        <v>51</v>
      </c>
      <c r="V4" s="13" t="s">
        <v>52</v>
      </c>
      <c r="W4" s="13" t="s">
        <v>53</v>
      </c>
      <c r="X4" s="13" t="s">
        <v>54</v>
      </c>
      <c r="Y4" s="13" t="s">
        <v>55</v>
      </c>
      <c r="Z4" s="13" t="s">
        <v>56</v>
      </c>
      <c r="AA4" s="13" t="s">
        <v>10</v>
      </c>
      <c r="AB4" s="14" t="s">
        <v>65</v>
      </c>
    </row>
    <row r="5" spans="1:28" s="56" customFormat="1" ht="30" customHeight="1">
      <c r="A5" s="105" t="s">
        <v>28</v>
      </c>
      <c r="B5" s="30">
        <f aca="true" t="shared" si="0" ref="B5:AB5">SUM(B7:B20)</f>
        <v>1068</v>
      </c>
      <c r="C5" s="30">
        <f t="shared" si="0"/>
        <v>198</v>
      </c>
      <c r="D5" s="30">
        <f t="shared" si="0"/>
        <v>870</v>
      </c>
      <c r="E5" s="30">
        <f t="shared" si="0"/>
        <v>1068</v>
      </c>
      <c r="F5" s="30">
        <f t="shared" si="0"/>
        <v>0</v>
      </c>
      <c r="G5" s="30">
        <f t="shared" si="0"/>
        <v>839</v>
      </c>
      <c r="H5" s="30">
        <f t="shared" si="0"/>
        <v>8</v>
      </c>
      <c r="I5" s="30">
        <f t="shared" si="0"/>
        <v>7</v>
      </c>
      <c r="J5" s="30">
        <f t="shared" si="0"/>
        <v>214</v>
      </c>
      <c r="K5" s="30">
        <f t="shared" si="0"/>
        <v>2</v>
      </c>
      <c r="L5" s="30">
        <f t="shared" si="0"/>
        <v>1035</v>
      </c>
      <c r="M5" s="30">
        <f t="shared" si="0"/>
        <v>28</v>
      </c>
      <c r="N5" s="30">
        <f t="shared" si="0"/>
        <v>0</v>
      </c>
      <c r="O5" s="30">
        <f t="shared" si="0"/>
        <v>3</v>
      </c>
      <c r="P5" s="30">
        <f t="shared" si="0"/>
        <v>0</v>
      </c>
      <c r="Q5" s="30">
        <f t="shared" si="0"/>
        <v>0</v>
      </c>
      <c r="R5" s="30">
        <f t="shared" si="0"/>
        <v>111.32000000000001</v>
      </c>
      <c r="S5" s="30">
        <f t="shared" si="0"/>
        <v>24.128700000000002</v>
      </c>
      <c r="T5" s="30">
        <f t="shared" si="0"/>
        <v>87.1888</v>
      </c>
      <c r="U5" s="30">
        <f t="shared" si="0"/>
        <v>111.3175</v>
      </c>
      <c r="V5" s="30">
        <f t="shared" si="0"/>
        <v>0</v>
      </c>
      <c r="W5" s="30">
        <f t="shared" si="0"/>
        <v>85.453</v>
      </c>
      <c r="X5" s="30">
        <f t="shared" si="0"/>
        <v>1.9919</v>
      </c>
      <c r="Y5" s="30">
        <f t="shared" si="0"/>
        <v>1.5692</v>
      </c>
      <c r="Z5" s="30">
        <f t="shared" si="0"/>
        <v>22.3034</v>
      </c>
      <c r="AA5" s="30">
        <f t="shared" si="0"/>
        <v>111.32000000000001</v>
      </c>
      <c r="AB5" s="30">
        <f t="shared" si="0"/>
        <v>0</v>
      </c>
    </row>
    <row r="6" spans="1:28" s="55" customFormat="1" ht="30" customHeight="1">
      <c r="A6" s="81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</row>
    <row r="7" spans="1:28" s="55" customFormat="1" ht="30" customHeight="1">
      <c r="A7" s="81" t="s">
        <v>30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8" s="55" customFormat="1" ht="30" customHeight="1">
      <c r="A8" s="81" t="s">
        <v>31</v>
      </c>
      <c r="B8" s="59">
        <v>10</v>
      </c>
      <c r="C8" s="60">
        <v>7</v>
      </c>
      <c r="D8" s="60">
        <v>3</v>
      </c>
      <c r="E8" s="60">
        <v>10</v>
      </c>
      <c r="F8" s="60">
        <v>0</v>
      </c>
      <c r="G8" s="60">
        <v>10</v>
      </c>
      <c r="H8" s="60">
        <v>0</v>
      </c>
      <c r="I8" s="60">
        <v>0</v>
      </c>
      <c r="J8" s="60">
        <v>0</v>
      </c>
      <c r="K8" s="60">
        <v>0</v>
      </c>
      <c r="L8" s="60">
        <v>10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1">
        <v>2.5</v>
      </c>
      <c r="S8" s="62">
        <v>1.85</v>
      </c>
      <c r="T8" s="62">
        <v>0.65</v>
      </c>
      <c r="U8" s="61">
        <v>2.5</v>
      </c>
      <c r="V8" s="62">
        <v>0</v>
      </c>
      <c r="W8" s="61">
        <v>2.5</v>
      </c>
      <c r="X8" s="62">
        <v>0</v>
      </c>
      <c r="Y8" s="62">
        <v>0</v>
      </c>
      <c r="Z8" s="62">
        <v>0</v>
      </c>
      <c r="AA8" s="61">
        <v>2.5</v>
      </c>
      <c r="AB8" s="63">
        <v>0</v>
      </c>
    </row>
    <row r="9" spans="1:28" s="55" customFormat="1" ht="30" customHeight="1">
      <c r="A9" s="81" t="s">
        <v>32</v>
      </c>
      <c r="B9" s="44">
        <v>4</v>
      </c>
      <c r="C9" s="64">
        <v>3</v>
      </c>
      <c r="D9" s="64">
        <v>1</v>
      </c>
      <c r="E9" s="64">
        <v>4</v>
      </c>
      <c r="F9" s="64">
        <v>0</v>
      </c>
      <c r="G9" s="64">
        <v>4</v>
      </c>
      <c r="H9" s="64">
        <v>0</v>
      </c>
      <c r="I9" s="64">
        <v>0</v>
      </c>
      <c r="J9" s="64">
        <v>0</v>
      </c>
      <c r="K9" s="64">
        <v>0</v>
      </c>
      <c r="L9" s="64">
        <v>4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1.3</v>
      </c>
      <c r="S9" s="64">
        <v>1.3</v>
      </c>
      <c r="T9" s="64">
        <v>0</v>
      </c>
      <c r="U9" s="64">
        <v>1.3</v>
      </c>
      <c r="V9" s="64">
        <v>0</v>
      </c>
      <c r="W9" s="64">
        <v>1.3</v>
      </c>
      <c r="X9" s="64">
        <v>0</v>
      </c>
      <c r="Y9" s="64">
        <v>0</v>
      </c>
      <c r="Z9" s="64"/>
      <c r="AA9" s="64">
        <v>1.3</v>
      </c>
      <c r="AB9" s="64">
        <v>0</v>
      </c>
    </row>
    <row r="10" spans="1:28" s="55" customFormat="1" ht="30" customHeight="1">
      <c r="A10" s="81" t="s">
        <v>33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58"/>
    </row>
    <row r="11" spans="1:28" s="55" customFormat="1" ht="30" customHeight="1">
      <c r="A11" s="81" t="s">
        <v>34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</row>
    <row r="12" spans="1:28" s="55" customFormat="1" ht="30" customHeight="1">
      <c r="A12" s="96" t="s">
        <v>35</v>
      </c>
      <c r="B12" s="19">
        <v>350</v>
      </c>
      <c r="C12" s="19">
        <v>88</v>
      </c>
      <c r="D12" s="19">
        <v>262</v>
      </c>
      <c r="E12" s="19">
        <v>350</v>
      </c>
      <c r="F12" s="19">
        <v>0</v>
      </c>
      <c r="G12" s="19">
        <v>243</v>
      </c>
      <c r="H12" s="19">
        <v>4</v>
      </c>
      <c r="I12" s="19">
        <v>2</v>
      </c>
      <c r="J12" s="19">
        <v>101</v>
      </c>
      <c r="K12" s="19">
        <v>0</v>
      </c>
      <c r="L12" s="19">
        <v>350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41.03</v>
      </c>
      <c r="S12" s="19">
        <v>11.13</v>
      </c>
      <c r="T12" s="19">
        <v>29.9</v>
      </c>
      <c r="U12" s="19">
        <v>41.03</v>
      </c>
      <c r="V12" s="19">
        <v>0</v>
      </c>
      <c r="W12" s="19">
        <v>28.39</v>
      </c>
      <c r="X12" s="19">
        <v>0.7</v>
      </c>
      <c r="Y12" s="19">
        <v>0.18</v>
      </c>
      <c r="Z12" s="19">
        <v>11.76</v>
      </c>
      <c r="AA12" s="19">
        <v>41.03</v>
      </c>
      <c r="AB12" s="19">
        <v>0</v>
      </c>
    </row>
    <row r="13" spans="1:28" s="55" customFormat="1" ht="30" customHeight="1">
      <c r="A13" s="81" t="s">
        <v>36</v>
      </c>
      <c r="B13" s="66">
        <v>427</v>
      </c>
      <c r="C13" s="66">
        <v>81</v>
      </c>
      <c r="D13" s="66">
        <v>346</v>
      </c>
      <c r="E13" s="66">
        <v>427</v>
      </c>
      <c r="F13" s="66">
        <v>0</v>
      </c>
      <c r="G13" s="66">
        <v>372</v>
      </c>
      <c r="H13" s="66">
        <v>0</v>
      </c>
      <c r="I13" s="66">
        <v>0</v>
      </c>
      <c r="J13" s="66">
        <v>55</v>
      </c>
      <c r="K13" s="66">
        <v>1</v>
      </c>
      <c r="L13" s="66">
        <v>426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37.73</v>
      </c>
      <c r="S13" s="67">
        <v>8</v>
      </c>
      <c r="T13" s="66">
        <v>29.73</v>
      </c>
      <c r="U13" s="66">
        <v>37.73</v>
      </c>
      <c r="V13" s="66">
        <v>0</v>
      </c>
      <c r="W13" s="66">
        <v>32.83</v>
      </c>
      <c r="X13" s="66">
        <v>0</v>
      </c>
      <c r="Y13" s="66">
        <v>0</v>
      </c>
      <c r="Z13" s="66">
        <v>4.9</v>
      </c>
      <c r="AA13" s="66">
        <v>37.73</v>
      </c>
      <c r="AB13" s="66">
        <v>0</v>
      </c>
    </row>
    <row r="14" spans="1:28" s="55" customFormat="1" ht="30" customHeight="1">
      <c r="A14" s="81" t="s">
        <v>37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8" s="55" customFormat="1" ht="30" customHeight="1">
      <c r="A15" s="81" t="s">
        <v>38</v>
      </c>
      <c r="B15" s="44">
        <v>2</v>
      </c>
      <c r="C15" s="86">
        <v>0</v>
      </c>
      <c r="D15" s="86">
        <v>2</v>
      </c>
      <c r="E15" s="86">
        <v>2</v>
      </c>
      <c r="F15" s="86">
        <v>0</v>
      </c>
      <c r="G15" s="86">
        <v>0</v>
      </c>
      <c r="H15" s="86">
        <v>1</v>
      </c>
      <c r="I15" s="86">
        <v>1</v>
      </c>
      <c r="J15" s="86">
        <v>0</v>
      </c>
      <c r="K15" s="86">
        <v>0</v>
      </c>
      <c r="L15" s="86">
        <v>2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2</v>
      </c>
      <c r="S15" s="86">
        <v>0</v>
      </c>
      <c r="T15" s="86">
        <v>2</v>
      </c>
      <c r="U15" s="86">
        <v>2</v>
      </c>
      <c r="V15" s="86">
        <v>0</v>
      </c>
      <c r="W15" s="86">
        <v>0</v>
      </c>
      <c r="X15" s="86">
        <v>1</v>
      </c>
      <c r="Y15" s="86">
        <v>1</v>
      </c>
      <c r="Z15" s="86">
        <v>0</v>
      </c>
      <c r="AA15" s="86">
        <v>2</v>
      </c>
      <c r="AB15" s="86">
        <v>0</v>
      </c>
    </row>
    <row r="16" spans="1:28" s="55" customFormat="1" ht="30" customHeight="1">
      <c r="A16" s="81" t="s">
        <v>39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</row>
    <row r="17" spans="1:28" s="69" customFormat="1" ht="30" customHeight="1">
      <c r="A17" s="81" t="s">
        <v>40</v>
      </c>
      <c r="B17" s="65">
        <v>275</v>
      </c>
      <c r="C17" s="65">
        <v>19</v>
      </c>
      <c r="D17" s="65">
        <v>256</v>
      </c>
      <c r="E17" s="65">
        <v>275</v>
      </c>
      <c r="F17" s="65">
        <v>0</v>
      </c>
      <c r="G17" s="65">
        <v>210</v>
      </c>
      <c r="H17" s="65">
        <v>3</v>
      </c>
      <c r="I17" s="65">
        <v>4</v>
      </c>
      <c r="J17" s="65">
        <v>58</v>
      </c>
      <c r="K17" s="65">
        <v>1</v>
      </c>
      <c r="L17" s="65">
        <v>243</v>
      </c>
      <c r="M17" s="65">
        <v>28</v>
      </c>
      <c r="N17" s="65">
        <v>0</v>
      </c>
      <c r="O17" s="65">
        <v>3</v>
      </c>
      <c r="P17" s="65">
        <v>0</v>
      </c>
      <c r="Q17" s="65">
        <v>0</v>
      </c>
      <c r="R17" s="65">
        <v>26.76</v>
      </c>
      <c r="S17" s="65">
        <v>1.8487</v>
      </c>
      <c r="T17" s="65">
        <v>24.9088</v>
      </c>
      <c r="U17" s="65">
        <v>26.7575</v>
      </c>
      <c r="V17" s="65">
        <v>0</v>
      </c>
      <c r="W17" s="65">
        <v>20.433</v>
      </c>
      <c r="X17" s="65">
        <v>0.2919</v>
      </c>
      <c r="Y17" s="65">
        <v>0.3892</v>
      </c>
      <c r="Z17" s="65">
        <v>5.6434</v>
      </c>
      <c r="AA17" s="65">
        <v>26.76</v>
      </c>
      <c r="AB17" s="65">
        <v>0</v>
      </c>
    </row>
    <row r="18" spans="1:28" s="55" customFormat="1" ht="30" customHeight="1">
      <c r="A18" s="81" t="s">
        <v>41</v>
      </c>
      <c r="B18" s="65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</row>
    <row r="19" spans="1:28" s="55" customFormat="1" ht="30" customHeight="1">
      <c r="A19" s="81" t="s">
        <v>42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</row>
    <row r="20" spans="1:28" s="55" customFormat="1" ht="30" customHeight="1">
      <c r="A20" s="81" t="s">
        <v>43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 s="71" customFormat="1" ht="45.75" customHeight="1">
      <c r="A21" s="138" t="s">
        <v>66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</row>
    <row r="22" spans="1:28" s="71" customFormat="1" ht="19.5" customHeigh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</row>
    <row r="23" spans="1:28" s="71" customFormat="1" ht="42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</row>
  </sheetData>
  <sheetProtection/>
  <mergeCells count="13">
    <mergeCell ref="W3:Z3"/>
    <mergeCell ref="AA3:AB3"/>
    <mergeCell ref="A3:A4"/>
    <mergeCell ref="B3:B4"/>
    <mergeCell ref="R3:R4"/>
    <mergeCell ref="A21:AB23"/>
    <mergeCell ref="A2:AB2"/>
    <mergeCell ref="C3:D3"/>
    <mergeCell ref="E3:F3"/>
    <mergeCell ref="G3:J3"/>
    <mergeCell ref="K3:Q3"/>
    <mergeCell ref="S3:T3"/>
    <mergeCell ref="U3:V3"/>
  </mergeCells>
  <printOptions horizontalCentered="1"/>
  <pageMargins left="0.23999999999999996" right="0.23999999999999996" top="0.75" bottom="0.75" header="0.31" footer="0.31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7.625" style="2" customWidth="1"/>
    <col min="2" max="2" width="9.75390625" style="2" customWidth="1"/>
    <col min="3" max="3" width="7.75390625" style="2" customWidth="1"/>
    <col min="4" max="4" width="7.50390625" style="2" customWidth="1"/>
    <col min="5" max="6" width="9.00390625" style="2" customWidth="1"/>
    <col min="7" max="8" width="11.125" style="2" customWidth="1"/>
    <col min="9" max="9" width="9.25390625" style="2" customWidth="1"/>
    <col min="10" max="10" width="7.875" style="2" customWidth="1"/>
    <col min="11" max="11" width="8.25390625" style="2" customWidth="1"/>
    <col min="12" max="12" width="9.00390625" style="2" customWidth="1"/>
    <col min="13" max="13" width="10.75390625" style="2" customWidth="1"/>
    <col min="14" max="14" width="15.875" style="103" customWidth="1"/>
    <col min="15" max="16384" width="9.00390625" style="2" customWidth="1"/>
  </cols>
  <sheetData>
    <row r="1" spans="1:14" ht="36.75" customHeight="1">
      <c r="A1" s="3" t="s">
        <v>67</v>
      </c>
      <c r="B1" s="149" t="s">
        <v>83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8" ht="34.5" customHeight="1">
      <c r="A2" s="153" t="s">
        <v>3</v>
      </c>
      <c r="B2" s="155" t="s">
        <v>68</v>
      </c>
      <c r="C2" s="150" t="s">
        <v>69</v>
      </c>
      <c r="D2" s="150"/>
      <c r="E2" s="150" t="s">
        <v>70</v>
      </c>
      <c r="F2" s="150"/>
      <c r="G2" s="151"/>
      <c r="H2" s="155" t="s">
        <v>71</v>
      </c>
      <c r="I2" s="150" t="s">
        <v>69</v>
      </c>
      <c r="J2" s="150"/>
      <c r="K2" s="150" t="s">
        <v>70</v>
      </c>
      <c r="L2" s="150"/>
      <c r="M2" s="151"/>
      <c r="N2" s="157" t="s">
        <v>72</v>
      </c>
      <c r="O2" s="148"/>
      <c r="P2" s="9"/>
      <c r="Q2" s="9"/>
      <c r="R2" s="9"/>
    </row>
    <row r="3" spans="1:18" ht="48.75" customHeight="1">
      <c r="A3" s="154"/>
      <c r="B3" s="156"/>
      <c r="C3" s="4" t="s">
        <v>73</v>
      </c>
      <c r="D3" s="4" t="s">
        <v>74</v>
      </c>
      <c r="E3" s="4" t="s">
        <v>75</v>
      </c>
      <c r="F3" s="4" t="s">
        <v>16</v>
      </c>
      <c r="G3" s="5" t="s">
        <v>76</v>
      </c>
      <c r="H3" s="156"/>
      <c r="I3" s="4" t="s">
        <v>73</v>
      </c>
      <c r="J3" s="4" t="s">
        <v>74</v>
      </c>
      <c r="K3" s="4" t="s">
        <v>75</v>
      </c>
      <c r="L3" s="4" t="s">
        <v>16</v>
      </c>
      <c r="M3" s="5" t="s">
        <v>76</v>
      </c>
      <c r="N3" s="158"/>
      <c r="O3" s="148"/>
      <c r="P3" s="9"/>
      <c r="Q3" s="9"/>
      <c r="R3" s="9"/>
    </row>
    <row r="4" spans="1:14" s="1" customFormat="1" ht="17.25" customHeight="1">
      <c r="A4" s="106" t="s">
        <v>28</v>
      </c>
      <c r="B4" s="6">
        <f aca="true" t="shared" si="0" ref="B4:M4">SUM(B5:B19)</f>
        <v>283</v>
      </c>
      <c r="C4" s="6">
        <f t="shared" si="0"/>
        <v>283</v>
      </c>
      <c r="D4" s="6">
        <f t="shared" si="0"/>
        <v>0</v>
      </c>
      <c r="E4" s="6">
        <f t="shared" si="0"/>
        <v>13</v>
      </c>
      <c r="F4" s="6">
        <f t="shared" si="0"/>
        <v>136</v>
      </c>
      <c r="G4" s="6">
        <f t="shared" si="0"/>
        <v>126</v>
      </c>
      <c r="H4" s="7">
        <f t="shared" si="0"/>
        <v>697.1333</v>
      </c>
      <c r="I4" s="7">
        <f t="shared" si="0"/>
        <v>697.1333</v>
      </c>
      <c r="J4" s="6">
        <f t="shared" si="0"/>
        <v>0</v>
      </c>
      <c r="K4" s="6">
        <f t="shared" si="0"/>
        <v>26</v>
      </c>
      <c r="L4" s="7">
        <f t="shared" si="0"/>
        <v>358.1321</v>
      </c>
      <c r="M4" s="7">
        <f t="shared" si="0"/>
        <v>313.00120000000004</v>
      </c>
      <c r="N4" s="7">
        <f aca="true" t="shared" si="1" ref="N4:N19">H4/B4</f>
        <v>2.463368551236749</v>
      </c>
    </row>
    <row r="5" spans="1:14" ht="17.25" customHeight="1">
      <c r="A5" s="82" t="s">
        <v>29</v>
      </c>
      <c r="B5" s="47"/>
      <c r="C5" s="47"/>
      <c r="D5" s="47"/>
      <c r="E5" s="47"/>
      <c r="F5" s="47"/>
      <c r="G5" s="47"/>
      <c r="H5" s="72"/>
      <c r="I5" s="72"/>
      <c r="J5" s="47"/>
      <c r="K5" s="47"/>
      <c r="L5" s="72"/>
      <c r="M5" s="47"/>
      <c r="N5" s="72" t="e">
        <f t="shared" si="1"/>
        <v>#DIV/0!</v>
      </c>
    </row>
    <row r="6" spans="1:14" ht="17.25" customHeight="1">
      <c r="A6" s="82" t="s">
        <v>30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2" t="e">
        <f t="shared" si="1"/>
        <v>#DIV/0!</v>
      </c>
    </row>
    <row r="7" spans="1:14" ht="17.25" customHeight="1">
      <c r="A7" s="82" t="s">
        <v>31</v>
      </c>
      <c r="B7" s="39">
        <v>7</v>
      </c>
      <c r="C7" s="74">
        <v>7</v>
      </c>
      <c r="D7" s="74"/>
      <c r="E7" s="74"/>
      <c r="F7" s="74">
        <v>4</v>
      </c>
      <c r="G7" s="74">
        <v>3</v>
      </c>
      <c r="H7" s="40">
        <v>12.5</v>
      </c>
      <c r="I7" s="54">
        <v>12.5</v>
      </c>
      <c r="J7" s="40"/>
      <c r="K7" s="54"/>
      <c r="L7" s="54">
        <v>8.7</v>
      </c>
      <c r="M7" s="54">
        <v>3.8</v>
      </c>
      <c r="N7" s="54">
        <f>H7/B7</f>
        <v>1.7857142857142858</v>
      </c>
    </row>
    <row r="8" spans="1:14" ht="17.25" customHeight="1">
      <c r="A8" s="82" t="s">
        <v>32</v>
      </c>
      <c r="B8" s="44">
        <v>3</v>
      </c>
      <c r="C8" s="75">
        <v>3</v>
      </c>
      <c r="D8" s="75">
        <v>0</v>
      </c>
      <c r="E8" s="75">
        <v>0</v>
      </c>
      <c r="F8" s="75">
        <v>3</v>
      </c>
      <c r="G8" s="75">
        <v>0</v>
      </c>
      <c r="H8" s="75">
        <v>5</v>
      </c>
      <c r="I8" s="76">
        <v>5</v>
      </c>
      <c r="J8" s="76">
        <v>0</v>
      </c>
      <c r="K8" s="76">
        <v>0</v>
      </c>
      <c r="L8" s="76">
        <v>5</v>
      </c>
      <c r="M8" s="76">
        <v>0</v>
      </c>
      <c r="N8" s="72">
        <f t="shared" si="1"/>
        <v>1.6666666666666667</v>
      </c>
    </row>
    <row r="9" spans="1:14" ht="17.25" customHeight="1">
      <c r="A9" s="82" t="s">
        <v>33</v>
      </c>
      <c r="B9" s="39">
        <v>1</v>
      </c>
      <c r="C9" s="74">
        <v>1</v>
      </c>
      <c r="D9" s="74"/>
      <c r="E9" s="74"/>
      <c r="F9" s="74"/>
      <c r="G9" s="74">
        <v>1</v>
      </c>
      <c r="H9" s="74">
        <v>1</v>
      </c>
      <c r="I9" s="74">
        <v>1</v>
      </c>
      <c r="J9" s="54"/>
      <c r="K9" s="54"/>
      <c r="L9" s="54"/>
      <c r="M9" s="74">
        <v>1</v>
      </c>
      <c r="N9" s="72">
        <f t="shared" si="1"/>
        <v>1</v>
      </c>
    </row>
    <row r="10" spans="1:14" ht="17.25" customHeight="1">
      <c r="A10" s="82" t="s">
        <v>34</v>
      </c>
      <c r="B10" s="39">
        <v>2</v>
      </c>
      <c r="C10" s="74">
        <v>2</v>
      </c>
      <c r="D10" s="74"/>
      <c r="E10" s="74"/>
      <c r="F10" s="74">
        <v>2</v>
      </c>
      <c r="G10" s="74"/>
      <c r="H10" s="74">
        <v>4</v>
      </c>
      <c r="I10" s="54">
        <v>4</v>
      </c>
      <c r="J10" s="54"/>
      <c r="K10" s="54"/>
      <c r="L10" s="54">
        <v>4</v>
      </c>
      <c r="M10" s="54"/>
      <c r="N10" s="72">
        <f t="shared" si="1"/>
        <v>2</v>
      </c>
    </row>
    <row r="11" spans="1:14" ht="17.25" customHeight="1">
      <c r="A11" s="82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2" t="e">
        <f t="shared" si="1"/>
        <v>#DIV/0!</v>
      </c>
    </row>
    <row r="12" spans="1:14" ht="17.25" customHeight="1">
      <c r="A12" s="82" t="s">
        <v>36</v>
      </c>
      <c r="B12" s="43">
        <v>1</v>
      </c>
      <c r="C12" s="74">
        <v>1</v>
      </c>
      <c r="D12" s="74">
        <v>0</v>
      </c>
      <c r="E12" s="74">
        <v>0</v>
      </c>
      <c r="F12" s="74">
        <v>0</v>
      </c>
      <c r="G12" s="74">
        <v>1</v>
      </c>
      <c r="H12" s="40">
        <v>2</v>
      </c>
      <c r="I12" s="40">
        <v>2</v>
      </c>
      <c r="J12" s="40">
        <v>0</v>
      </c>
      <c r="K12" s="40">
        <v>0</v>
      </c>
      <c r="L12" s="40">
        <v>0</v>
      </c>
      <c r="M12" s="40">
        <v>2</v>
      </c>
      <c r="N12" s="72">
        <f t="shared" si="1"/>
        <v>2</v>
      </c>
    </row>
    <row r="13" spans="1:14" s="78" customFormat="1" ht="17.25" customHeight="1">
      <c r="A13" s="96" t="s">
        <v>78</v>
      </c>
      <c r="B13" s="39">
        <v>250</v>
      </c>
      <c r="C13" s="39">
        <v>250</v>
      </c>
      <c r="D13" s="74"/>
      <c r="E13" s="74">
        <v>13</v>
      </c>
      <c r="F13" s="74">
        <v>123</v>
      </c>
      <c r="G13" s="74">
        <v>114</v>
      </c>
      <c r="H13" s="77">
        <v>647.6</v>
      </c>
      <c r="I13" s="77">
        <v>647.6</v>
      </c>
      <c r="J13" s="54"/>
      <c r="K13" s="54">
        <v>26</v>
      </c>
      <c r="L13" s="54">
        <v>320.5</v>
      </c>
      <c r="M13" s="54">
        <v>301.1</v>
      </c>
      <c r="N13" s="72">
        <f t="shared" si="1"/>
        <v>2.5904000000000003</v>
      </c>
    </row>
    <row r="14" spans="1:14" ht="17.25" customHeight="1">
      <c r="A14" s="82" t="s">
        <v>38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2" t="e">
        <f t="shared" si="1"/>
        <v>#DIV/0!</v>
      </c>
    </row>
    <row r="15" spans="1:14" ht="17.25" customHeight="1">
      <c r="A15" s="82" t="s">
        <v>39</v>
      </c>
      <c r="B15" s="43">
        <v>8</v>
      </c>
      <c r="C15" s="74">
        <v>8</v>
      </c>
      <c r="D15" s="74">
        <v>0</v>
      </c>
      <c r="E15" s="74">
        <v>0</v>
      </c>
      <c r="F15" s="74">
        <v>0</v>
      </c>
      <c r="G15" s="74">
        <v>0</v>
      </c>
      <c r="H15" s="54">
        <v>14.9</v>
      </c>
      <c r="I15" s="54">
        <v>14.9</v>
      </c>
      <c r="J15" s="54">
        <v>0</v>
      </c>
      <c r="K15" s="54">
        <v>0</v>
      </c>
      <c r="L15" s="54">
        <v>14.9</v>
      </c>
      <c r="M15" s="54">
        <v>0</v>
      </c>
      <c r="N15" s="72">
        <f t="shared" si="1"/>
        <v>1.8625</v>
      </c>
    </row>
    <row r="16" spans="1:14" ht="17.25" customHeight="1">
      <c r="A16" s="82" t="s">
        <v>40</v>
      </c>
      <c r="B16" s="25"/>
      <c r="C16" s="80"/>
      <c r="D16" s="80"/>
      <c r="E16" s="80"/>
      <c r="F16" s="80"/>
      <c r="G16" s="80"/>
      <c r="H16" s="80"/>
      <c r="I16" s="74"/>
      <c r="J16" s="74"/>
      <c r="K16" s="74"/>
      <c r="L16" s="74"/>
      <c r="M16" s="80"/>
      <c r="N16" s="72" t="e">
        <f t="shared" si="1"/>
        <v>#DIV/0!</v>
      </c>
    </row>
    <row r="17" spans="1:14" ht="17.25" customHeight="1">
      <c r="A17" s="82" t="s">
        <v>41</v>
      </c>
      <c r="B17" s="39">
        <v>11</v>
      </c>
      <c r="C17" s="74">
        <v>11</v>
      </c>
      <c r="D17" s="74">
        <v>0</v>
      </c>
      <c r="E17" s="74">
        <v>0</v>
      </c>
      <c r="F17" s="74">
        <v>4</v>
      </c>
      <c r="G17" s="74">
        <v>7</v>
      </c>
      <c r="H17" s="54">
        <v>10.1333</v>
      </c>
      <c r="I17" s="54">
        <v>10.1333</v>
      </c>
      <c r="J17" s="54">
        <v>0</v>
      </c>
      <c r="K17" s="54">
        <v>0</v>
      </c>
      <c r="L17" s="54">
        <v>5.0321</v>
      </c>
      <c r="M17" s="54">
        <v>5.1012</v>
      </c>
      <c r="N17" s="54">
        <f>H17/B17</f>
        <v>0.921209090909091</v>
      </c>
    </row>
    <row r="18" spans="1:14" ht="17.25" customHeight="1">
      <c r="A18" s="82" t="s">
        <v>42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2" t="e">
        <f t="shared" si="1"/>
        <v>#DIV/0!</v>
      </c>
    </row>
    <row r="19" spans="1:14" ht="17.25" customHeight="1">
      <c r="A19" s="82" t="s">
        <v>43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2" t="e">
        <f t="shared" si="1"/>
        <v>#DIV/0!</v>
      </c>
    </row>
    <row r="20" spans="1:14" ht="23.25" customHeight="1">
      <c r="A20" s="152" t="s">
        <v>77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</row>
  </sheetData>
  <sheetProtection/>
  <mergeCells count="11">
    <mergeCell ref="A20:N20"/>
    <mergeCell ref="A2:A3"/>
    <mergeCell ref="B2:B3"/>
    <mergeCell ref="H2:H3"/>
    <mergeCell ref="N2:N3"/>
    <mergeCell ref="O2:O3"/>
    <mergeCell ref="B1:N1"/>
    <mergeCell ref="C2:D2"/>
    <mergeCell ref="E2:G2"/>
    <mergeCell ref="I2:J2"/>
    <mergeCell ref="K2:M2"/>
  </mergeCells>
  <printOptions horizontalCentered="1"/>
  <pageMargins left="0.35" right="0.35" top="0.98" bottom="0.59" header="0.51" footer="0.51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2017-02-14T15:50:33Z</cp:lastPrinted>
  <dcterms:created xsi:type="dcterms:W3CDTF">2015-01-27T13:56:21Z</dcterms:created>
  <dcterms:modified xsi:type="dcterms:W3CDTF">2021-08-02T03:14:46Z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1370F51C709C41C38142C1BDDD78DF34</vt:lpwstr>
  </property>
</Properties>
</file>