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<sst xmlns="http://schemas.openxmlformats.org/spreadsheetml/2006/main" count="153" uniqueCount="83">
  <si>
    <t>表1</t>
  </si>
  <si>
    <t>上饶市2020年1-8月临时救助工作报表</t>
  </si>
  <si>
    <t>填报人：吴梦秋</t>
  </si>
  <si>
    <t>审批领导：吴斌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</si>
  <si>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</si>
  <si>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</si>
  <si>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</si>
  <si>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</si>
  <si>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</si>
  <si>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</si>
  <si>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</si>
  <si>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</si>
  <si>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</si>
  <si>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</si>
  <si>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</si>
  <si>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</si>
  <si>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</si>
  <si>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</si>
  <si>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</si>
  <si>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</si>
  <si>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</si>
  <si>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</si>
  <si>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</si>
  <si>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</si>
  <si>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</si>
  <si>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</si>
  <si>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</si>
  <si>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</si>
  <si>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</si>
  <si>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</si>
  <si>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市本级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</si>
  <si>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</si>
  <si>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</si>
  <si>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</si>
  <si>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</si>
  <si>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</si>
  <si>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</si>
  <si>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</si>
  <si>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</si>
  <si>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</si>
  <si>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</si>
  <si>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 xml:space="preserve">德兴市 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</si>
  <si>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</si>
  <si>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</si>
  <si>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</si>
  <si>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</si>
  <si>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</si>
  <si>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上饶市2020年1-8月救急难工作报表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</si>
  <si>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</si>
  <si>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</si>
  <si>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</si>
  <si>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</si>
  <si>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</si>
  <si>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</si>
  <si>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</si>
  <si>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</si>
  <si>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</si>
  <si>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</si>
  <si>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</si>
  <si>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</si>
  <si>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</si>
  <si>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</si>
  <si>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</si>
  <si>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</si>
  <si>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</si>
  <si>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</si>
  <si>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</si>
  <si>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</si>
  <si>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德兴市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</si>
  <si>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</si>
  <si>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</si>
  <si>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t>上饶市2020年1月至8月特别救助工作报表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</si>
  <si>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</si>
  <si>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</si>
  <si>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</si>
  <si>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</si>
  <si>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</si>
  <si>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</si>
  <si>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</si>
  <si>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</si>
  <si>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</si>
  <si>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</si>
  <si>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填报时间：2020年9月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</si>
</sst>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_ "/>
    <numFmt numFmtId="180" formatCode="0.00_);[Red]\(0.00\)"/>
    <numFmt numFmtId="181" formatCode="0.0_ "/>
    <numFmt numFmtId="182" formatCode="0.00;[Red]0.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19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78" fontId="7" fillId="0" borderId="26" xfId="0" applyNumberFormat="1" applyFont="1" applyFill="1" applyBorder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="85" zoomScaleNormal="85" zoomScaleSheetLayoutView="80" zoomScalePageLayoutView="0" workbookViewId="0" topLeftCell="A1">
      <selection activeCell="S6" sqref="S6"/>
    </sheetView>
  </sheetViews>
  <sheetFormatPr defaultColWidth="8.75390625" defaultRowHeight="14.25"/>
  <cols>
    <col min="1" max="1" width="8.375" style="18" customWidth="1"/>
    <col min="2" max="2" width="10.125" style="18" customWidth="1"/>
    <col min="3" max="3" width="8.125" style="18" customWidth="1"/>
    <col min="4" max="4" width="7.625" style="18" customWidth="1"/>
    <col min="5" max="5" width="7.875" style="18" customWidth="1"/>
    <col min="6" max="6" width="8.125" style="18" customWidth="1"/>
    <col min="7" max="7" width="6.875" style="18" customWidth="1"/>
    <col min="8" max="9" width="8.375" style="18" customWidth="1"/>
    <col min="10" max="11" width="9.50390625" style="18" customWidth="1"/>
    <col min="12" max="12" width="9.50390625" style="24" customWidth="1"/>
    <col min="13" max="15" width="10.125" style="18" customWidth="1"/>
    <col min="16" max="16" width="8.75390625" style="18" customWidth="1"/>
    <col min="17" max="17" width="8.875" style="18" customWidth="1"/>
    <col min="18" max="18" width="12.125" style="18" customWidth="1"/>
    <col min="19" max="252" width="8.75390625" style="18" customWidth="1"/>
    <col min="253" max="16384" width="8.75390625" style="1" customWidth="1"/>
  </cols>
  <sheetData>
    <row r="1" ht="18.75" customHeight="1">
      <c r="A1" s="18" t="s">
        <v>0</v>
      </c>
    </row>
    <row r="2" spans="1:18" ht="34.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8.5" customHeight="1">
      <c r="A3" s="58" t="s">
        <v>2</v>
      </c>
      <c r="B3" s="59"/>
      <c r="C3" s="59"/>
      <c r="D3" s="59"/>
      <c r="E3" s="46"/>
      <c r="F3" s="60" t="s">
        <v>3</v>
      </c>
      <c r="G3" s="60"/>
      <c r="H3" s="60"/>
      <c r="I3" s="26"/>
      <c r="J3" s="26"/>
      <c r="K3" s="26"/>
      <c r="M3" s="26"/>
      <c r="N3" s="109" t="s">
        <v>82</v>
      </c>
      <c r="O3" s="60"/>
      <c r="P3" s="60"/>
      <c r="Q3" s="60"/>
      <c r="R3" s="60"/>
    </row>
    <row r="4" spans="1:18" ht="24" customHeight="1">
      <c r="A4" s="74" t="s">
        <v>4</v>
      </c>
      <c r="B4" s="77" t="s">
        <v>5</v>
      </c>
      <c r="C4" s="47"/>
      <c r="D4" s="47"/>
      <c r="E4" s="47"/>
      <c r="F4" s="61"/>
      <c r="G4" s="62"/>
      <c r="H4" s="62" t="s">
        <v>6</v>
      </c>
      <c r="I4" s="63"/>
      <c r="J4" s="64"/>
      <c r="K4" s="64"/>
      <c r="L4" s="63"/>
      <c r="M4" s="65" t="s">
        <v>7</v>
      </c>
      <c r="N4" s="65"/>
      <c r="O4" s="65"/>
      <c r="P4" s="65"/>
      <c r="Q4" s="65"/>
      <c r="R4" s="83" t="s">
        <v>8</v>
      </c>
    </row>
    <row r="5" spans="1:18" ht="33.75" customHeight="1">
      <c r="A5" s="75"/>
      <c r="B5" s="78"/>
      <c r="C5" s="66" t="s">
        <v>9</v>
      </c>
      <c r="D5" s="67"/>
      <c r="E5" s="68" t="s">
        <v>10</v>
      </c>
      <c r="F5" s="69"/>
      <c r="G5" s="69"/>
      <c r="H5" s="80"/>
      <c r="I5" s="81" t="s">
        <v>11</v>
      </c>
      <c r="J5" s="70"/>
      <c r="K5" s="66"/>
      <c r="L5" s="82" t="s">
        <v>12</v>
      </c>
      <c r="M5" s="65" t="s">
        <v>13</v>
      </c>
      <c r="N5" s="65" t="s">
        <v>14</v>
      </c>
      <c r="O5" s="65"/>
      <c r="P5" s="65"/>
      <c r="Q5" s="65"/>
      <c r="R5" s="84"/>
    </row>
    <row r="6" spans="1:18" ht="34.5" customHeight="1">
      <c r="A6" s="75"/>
      <c r="B6" s="79"/>
      <c r="C6" s="6" t="s">
        <v>15</v>
      </c>
      <c r="D6" s="5" t="s">
        <v>16</v>
      </c>
      <c r="E6" s="6" t="s">
        <v>17</v>
      </c>
      <c r="F6" s="6" t="s">
        <v>18</v>
      </c>
      <c r="G6" s="5" t="s">
        <v>19</v>
      </c>
      <c r="H6" s="66"/>
      <c r="I6" s="80"/>
      <c r="J6" s="16" t="s">
        <v>20</v>
      </c>
      <c r="K6" s="6" t="s">
        <v>21</v>
      </c>
      <c r="L6" s="66"/>
      <c r="M6" s="65"/>
      <c r="N6" s="52" t="s">
        <v>22</v>
      </c>
      <c r="O6" s="52" t="s">
        <v>23</v>
      </c>
      <c r="P6" s="52" t="s">
        <v>24</v>
      </c>
      <c r="Q6" s="52" t="s">
        <v>25</v>
      </c>
      <c r="R6" s="85"/>
    </row>
    <row r="7" spans="1:18" ht="25.5" customHeight="1">
      <c r="A7" s="76"/>
      <c r="B7" s="48" t="s">
        <v>26</v>
      </c>
      <c r="C7" s="6" t="s">
        <v>26</v>
      </c>
      <c r="D7" s="6" t="s">
        <v>26</v>
      </c>
      <c r="E7" s="6" t="s">
        <v>26</v>
      </c>
      <c r="F7" s="6" t="s">
        <v>26</v>
      </c>
      <c r="G7" s="6" t="s">
        <v>26</v>
      </c>
      <c r="H7" s="6" t="s">
        <v>27</v>
      </c>
      <c r="I7" s="6" t="s">
        <v>27</v>
      </c>
      <c r="J7" s="6" t="s">
        <v>27</v>
      </c>
      <c r="K7" s="6" t="s">
        <v>27</v>
      </c>
      <c r="L7" s="6" t="s">
        <v>27</v>
      </c>
      <c r="M7" s="6" t="s">
        <v>27</v>
      </c>
      <c r="N7" s="6" t="s">
        <v>27</v>
      </c>
      <c r="O7" s="6" t="s">
        <v>27</v>
      </c>
      <c r="P7" s="6" t="s">
        <v>27</v>
      </c>
      <c r="Q7" s="6" t="s">
        <v>27</v>
      </c>
      <c r="R7" s="53" t="s">
        <v>28</v>
      </c>
    </row>
    <row r="8" spans="1:255" s="41" customFormat="1" ht="21.75" customHeight="1">
      <c r="A8" s="49" t="s">
        <v>29</v>
      </c>
      <c r="B8" s="5">
        <f>SUM(B9:B23)</f>
        <v>24287</v>
      </c>
      <c r="C8" s="5">
        <f aca="true" t="shared" si="0" ref="C8:J8">SUM(C9:C23)</f>
        <v>24285</v>
      </c>
      <c r="D8" s="5">
        <f t="shared" si="0"/>
        <v>2</v>
      </c>
      <c r="E8" s="5">
        <f t="shared" si="0"/>
        <v>9097</v>
      </c>
      <c r="F8" s="5">
        <f t="shared" si="0"/>
        <v>3349</v>
      </c>
      <c r="G8" s="5">
        <f t="shared" si="0"/>
        <v>11841</v>
      </c>
      <c r="H8" s="5">
        <f t="shared" si="0"/>
        <v>2839.865</v>
      </c>
      <c r="I8" s="5">
        <f t="shared" si="0"/>
        <v>2839.865</v>
      </c>
      <c r="J8" s="5">
        <f t="shared" si="0"/>
        <v>2839.865</v>
      </c>
      <c r="K8" s="5">
        <f>SUM(K9:K22)</f>
        <v>0</v>
      </c>
      <c r="L8" s="5">
        <f>SUM(L9:L22)</f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4">
        <f>H8/B8*10000</f>
        <v>1169.2942726561535</v>
      </c>
      <c r="IS8" s="18"/>
      <c r="IT8" s="18"/>
      <c r="IU8" s="18"/>
    </row>
    <row r="9" spans="1:255" s="42" customFormat="1" ht="21.75" customHeight="1">
      <c r="A9" s="49" t="s">
        <v>30</v>
      </c>
      <c r="B9" s="50">
        <v>65</v>
      </c>
      <c r="C9" s="50">
        <v>64</v>
      </c>
      <c r="D9" s="50">
        <v>1</v>
      </c>
      <c r="E9" s="50">
        <v>13</v>
      </c>
      <c r="F9" s="50">
        <v>0</v>
      </c>
      <c r="G9" s="50">
        <v>52</v>
      </c>
      <c r="H9" s="50">
        <v>28.2</v>
      </c>
      <c r="I9" s="50">
        <v>28.2</v>
      </c>
      <c r="J9" s="50">
        <v>28.2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54">
        <f>H9/B9*10000</f>
        <v>4338.461538461538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43" customFormat="1" ht="21.75" customHeight="1">
      <c r="A10" s="49" t="s">
        <v>31</v>
      </c>
      <c r="B10" s="50">
        <v>497</v>
      </c>
      <c r="C10" s="50">
        <v>497</v>
      </c>
      <c r="D10" s="50">
        <v>0</v>
      </c>
      <c r="E10" s="50">
        <v>383</v>
      </c>
      <c r="F10" s="50">
        <v>41</v>
      </c>
      <c r="G10" s="50">
        <v>73</v>
      </c>
      <c r="H10" s="50">
        <v>83.39</v>
      </c>
      <c r="I10" s="50">
        <v>83.39</v>
      </c>
      <c r="J10" s="50">
        <v>83.39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54">
        <f>H10/B10*10000</f>
        <v>1677.867203219316</v>
      </c>
      <c r="S10" s="42"/>
      <c r="T10" s="42"/>
      <c r="U10" s="41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56"/>
      <c r="IT10" s="56"/>
      <c r="IU10" s="56"/>
    </row>
    <row r="11" spans="1:255" s="43" customFormat="1" ht="21.75" customHeight="1">
      <c r="A11" s="49" t="s">
        <v>32</v>
      </c>
      <c r="B11" s="50">
        <v>225</v>
      </c>
      <c r="C11" s="50">
        <v>225</v>
      </c>
      <c r="D11" s="50">
        <v>0</v>
      </c>
      <c r="E11" s="50">
        <v>55</v>
      </c>
      <c r="F11" s="50">
        <v>1</v>
      </c>
      <c r="G11" s="50">
        <v>169</v>
      </c>
      <c r="H11" s="50">
        <v>51.98</v>
      </c>
      <c r="I11" s="50">
        <v>51.98</v>
      </c>
      <c r="J11" s="50">
        <v>51.98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4">
        <f aca="true" t="shared" si="1" ref="R11:R23">H11/B11*10000</f>
        <v>2310.222222222222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56"/>
      <c r="IT11" s="56"/>
      <c r="IU11" s="56"/>
    </row>
    <row r="12" spans="1:255" s="43" customFormat="1" ht="21.75" customHeight="1">
      <c r="A12" s="49" t="s">
        <v>33</v>
      </c>
      <c r="B12" s="50">
        <v>2146</v>
      </c>
      <c r="C12" s="50">
        <v>2146</v>
      </c>
      <c r="D12" s="50">
        <v>0</v>
      </c>
      <c r="E12" s="50">
        <v>1179</v>
      </c>
      <c r="F12" s="50">
        <v>264</v>
      </c>
      <c r="G12" s="50">
        <v>703</v>
      </c>
      <c r="H12" s="50">
        <v>230</v>
      </c>
      <c r="I12" s="50">
        <v>230</v>
      </c>
      <c r="J12" s="50">
        <v>230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54">
        <f t="shared" si="1"/>
        <v>1071.761416589003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56"/>
      <c r="IT12" s="56"/>
      <c r="IU12" s="56"/>
    </row>
    <row r="13" spans="1:255" s="43" customFormat="1" ht="21.75" customHeight="1">
      <c r="A13" s="49" t="s">
        <v>34</v>
      </c>
      <c r="B13" s="50">
        <v>2077</v>
      </c>
      <c r="C13" s="50">
        <v>2077</v>
      </c>
      <c r="D13" s="50">
        <v>0</v>
      </c>
      <c r="E13" s="50">
        <v>335</v>
      </c>
      <c r="F13" s="50">
        <v>269</v>
      </c>
      <c r="G13" s="50">
        <v>1473</v>
      </c>
      <c r="H13" s="50">
        <v>288.68</v>
      </c>
      <c r="I13" s="50">
        <v>288.68</v>
      </c>
      <c r="J13" s="50">
        <v>288.68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54">
        <f t="shared" si="1"/>
        <v>1389.8892633606163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56"/>
      <c r="IT13" s="56"/>
      <c r="IU13" s="56"/>
    </row>
    <row r="14" spans="1:255" s="43" customFormat="1" ht="21.75" customHeight="1">
      <c r="A14" s="49" t="s">
        <v>35</v>
      </c>
      <c r="B14" s="50">
        <v>1841</v>
      </c>
      <c r="C14" s="50">
        <v>1841</v>
      </c>
      <c r="D14" s="50">
        <v>0</v>
      </c>
      <c r="E14" s="50">
        <v>691</v>
      </c>
      <c r="F14" s="50">
        <v>292</v>
      </c>
      <c r="G14" s="50">
        <v>858</v>
      </c>
      <c r="H14" s="50">
        <v>200.52</v>
      </c>
      <c r="I14" s="50">
        <v>200.52</v>
      </c>
      <c r="J14" s="50">
        <v>200.52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54">
        <f t="shared" si="1"/>
        <v>1089.1906572514938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56"/>
      <c r="IT14" s="56"/>
      <c r="IU14" s="56"/>
    </row>
    <row r="15" spans="1:255" s="44" customFormat="1" ht="21.75" customHeight="1">
      <c r="A15" s="49" t="s">
        <v>36</v>
      </c>
      <c r="B15" s="50">
        <v>945</v>
      </c>
      <c r="C15" s="50">
        <v>945</v>
      </c>
      <c r="D15" s="50">
        <v>0</v>
      </c>
      <c r="E15" s="50">
        <v>352</v>
      </c>
      <c r="F15" s="50">
        <v>20</v>
      </c>
      <c r="G15" s="50">
        <v>573</v>
      </c>
      <c r="H15" s="50">
        <v>143.13</v>
      </c>
      <c r="I15" s="50">
        <v>143.13</v>
      </c>
      <c r="J15" s="50">
        <v>143.13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54">
        <f t="shared" si="1"/>
        <v>1514.6031746031747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1"/>
      <c r="IT15" s="1"/>
      <c r="IU15" s="1"/>
    </row>
    <row r="16" spans="1:255" s="43" customFormat="1" ht="21.75" customHeight="1">
      <c r="A16" s="49" t="s">
        <v>37</v>
      </c>
      <c r="B16" s="50">
        <v>2229</v>
      </c>
      <c r="C16" s="50">
        <v>2229</v>
      </c>
      <c r="D16" s="50">
        <v>0</v>
      </c>
      <c r="E16" s="50">
        <v>365</v>
      </c>
      <c r="F16" s="50">
        <v>198</v>
      </c>
      <c r="G16" s="50">
        <v>1666</v>
      </c>
      <c r="H16" s="50">
        <v>201.77</v>
      </c>
      <c r="I16" s="50">
        <v>201.77</v>
      </c>
      <c r="J16" s="50">
        <v>201.77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54">
        <f t="shared" si="1"/>
        <v>905.2041274113953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56"/>
      <c r="IT16" s="56"/>
      <c r="IU16" s="56"/>
    </row>
    <row r="17" spans="1:255" s="43" customFormat="1" ht="21.75" customHeight="1">
      <c r="A17" s="49" t="s">
        <v>38</v>
      </c>
      <c r="B17" s="50">
        <v>899</v>
      </c>
      <c r="C17" s="50">
        <v>899</v>
      </c>
      <c r="D17" s="50">
        <v>0</v>
      </c>
      <c r="E17" s="50">
        <v>364</v>
      </c>
      <c r="F17" s="50">
        <v>19</v>
      </c>
      <c r="G17" s="50">
        <v>516</v>
      </c>
      <c r="H17" s="50">
        <v>371.2</v>
      </c>
      <c r="I17" s="50">
        <v>371.2</v>
      </c>
      <c r="J17" s="50">
        <v>371.2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54">
        <f t="shared" si="1"/>
        <v>4129.032258064516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56"/>
      <c r="IT17" s="56"/>
      <c r="IU17" s="56"/>
    </row>
    <row r="18" spans="1:255" s="43" customFormat="1" ht="21.75" customHeight="1">
      <c r="A18" s="49" t="s">
        <v>39</v>
      </c>
      <c r="B18" s="50">
        <v>9690</v>
      </c>
      <c r="C18" s="50">
        <v>9690</v>
      </c>
      <c r="D18" s="50">
        <v>0</v>
      </c>
      <c r="E18" s="50">
        <v>4303</v>
      </c>
      <c r="F18" s="50">
        <v>2178</v>
      </c>
      <c r="G18" s="50">
        <v>3209</v>
      </c>
      <c r="H18" s="50">
        <v>901.295</v>
      </c>
      <c r="I18" s="50">
        <v>901.295</v>
      </c>
      <c r="J18" s="50">
        <v>901.295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54">
        <f t="shared" si="1"/>
        <v>930.1289989680082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56"/>
      <c r="IT18" s="56"/>
      <c r="IU18" s="56"/>
    </row>
    <row r="19" spans="1:255" s="42" customFormat="1" ht="21.75" customHeight="1">
      <c r="A19" s="49" t="s">
        <v>40</v>
      </c>
      <c r="B19" s="50">
        <v>1587</v>
      </c>
      <c r="C19" s="50">
        <v>1587</v>
      </c>
      <c r="D19" s="50">
        <v>0</v>
      </c>
      <c r="E19" s="50">
        <v>715</v>
      </c>
      <c r="F19" s="50">
        <v>36</v>
      </c>
      <c r="G19" s="50">
        <v>836</v>
      </c>
      <c r="H19" s="50">
        <v>131.47</v>
      </c>
      <c r="I19" s="50">
        <v>131.47</v>
      </c>
      <c r="J19" s="50">
        <v>131.47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54">
        <f t="shared" si="1"/>
        <v>828.4183994959042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6"/>
      <c r="IT19" s="56"/>
      <c r="IU19" s="56"/>
    </row>
    <row r="20" spans="1:255" s="43" customFormat="1" ht="21.75" customHeight="1">
      <c r="A20" s="49" t="s">
        <v>41</v>
      </c>
      <c r="B20" s="50">
        <v>523</v>
      </c>
      <c r="C20" s="50">
        <v>522</v>
      </c>
      <c r="D20" s="50">
        <v>1</v>
      </c>
      <c r="E20" s="50">
        <v>75</v>
      </c>
      <c r="F20" s="50">
        <v>15</v>
      </c>
      <c r="G20" s="50">
        <v>433</v>
      </c>
      <c r="H20" s="50">
        <v>91.05</v>
      </c>
      <c r="I20" s="50">
        <v>91.05</v>
      </c>
      <c r="J20" s="50">
        <v>91.05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54">
        <f t="shared" si="1"/>
        <v>1740.9177820267685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56"/>
      <c r="IT20" s="56"/>
      <c r="IU20" s="56"/>
    </row>
    <row r="21" spans="1:255" s="43" customFormat="1" ht="21.75" customHeight="1">
      <c r="A21" s="49" t="s">
        <v>42</v>
      </c>
      <c r="B21" s="50">
        <v>1208</v>
      </c>
      <c r="C21" s="50">
        <v>1208</v>
      </c>
      <c r="D21" s="50">
        <v>0</v>
      </c>
      <c r="E21" s="50">
        <v>114</v>
      </c>
      <c r="F21" s="50">
        <v>5</v>
      </c>
      <c r="G21" s="50">
        <v>1089</v>
      </c>
      <c r="H21" s="50">
        <v>62.35</v>
      </c>
      <c r="I21" s="50">
        <v>62.35</v>
      </c>
      <c r="J21" s="50">
        <v>62.35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54">
        <f t="shared" si="1"/>
        <v>516.1423841059603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56"/>
      <c r="IT21" s="56"/>
      <c r="IU21" s="56"/>
    </row>
    <row r="22" spans="1:255" s="43" customFormat="1" ht="21.75" customHeight="1">
      <c r="A22" s="49" t="s">
        <v>43</v>
      </c>
      <c r="B22" s="51">
        <v>318</v>
      </c>
      <c r="C22" s="51">
        <v>318</v>
      </c>
      <c r="D22" s="51">
        <v>0</v>
      </c>
      <c r="E22" s="51">
        <v>142</v>
      </c>
      <c r="F22" s="51">
        <v>10</v>
      </c>
      <c r="G22" s="51">
        <v>166</v>
      </c>
      <c r="H22" s="51">
        <v>48.6</v>
      </c>
      <c r="I22" s="51">
        <v>48.6</v>
      </c>
      <c r="J22" s="51">
        <v>48.6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4">
        <f t="shared" si="1"/>
        <v>1528.3018867924527</v>
      </c>
      <c r="S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56"/>
      <c r="IT22" s="56"/>
      <c r="IU22" s="56"/>
    </row>
    <row r="23" spans="1:255" s="43" customFormat="1" ht="21.75" customHeight="1">
      <c r="A23" s="5" t="s">
        <v>44</v>
      </c>
      <c r="B23" s="51">
        <v>37</v>
      </c>
      <c r="C23" s="51">
        <v>37</v>
      </c>
      <c r="D23" s="51">
        <v>0</v>
      </c>
      <c r="E23" s="51">
        <v>11</v>
      </c>
      <c r="F23" s="51">
        <v>1</v>
      </c>
      <c r="G23" s="51">
        <v>25</v>
      </c>
      <c r="H23" s="51">
        <v>6.23</v>
      </c>
      <c r="I23" s="51">
        <v>6.23</v>
      </c>
      <c r="J23" s="51">
        <v>6.23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4">
        <f t="shared" si="1"/>
        <v>1683.7837837837837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56"/>
      <c r="IT23" s="56"/>
      <c r="IU23" s="56"/>
    </row>
    <row r="24" spans="1:18" s="45" customFormat="1" ht="66.75" customHeight="1">
      <c r="A24" s="71" t="s">
        <v>45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2"/>
      <c r="O24" s="72"/>
      <c r="P24" s="72"/>
      <c r="Q24" s="72"/>
      <c r="R24" s="72"/>
    </row>
  </sheetData>
  <sheetProtection/>
  <mergeCells count="19">
    <mergeCell ref="M5:M6"/>
    <mergeCell ref="R4:R6"/>
    <mergeCell ref="C5:D5"/>
    <mergeCell ref="E5:G5"/>
    <mergeCell ref="J5:K5"/>
    <mergeCell ref="N5:Q5"/>
    <mergeCell ref="A24:R24"/>
    <mergeCell ref="A4:A7"/>
    <mergeCell ref="B4:B6"/>
    <mergeCell ref="H4:H6"/>
    <mergeCell ref="I5:I6"/>
    <mergeCell ref="L5:L6"/>
    <mergeCell ref="A2:R2"/>
    <mergeCell ref="A3:D3"/>
    <mergeCell ref="F3:H3"/>
    <mergeCell ref="N3:R3"/>
    <mergeCell ref="F4:G4"/>
    <mergeCell ref="I4:L4"/>
    <mergeCell ref="M4:Q4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70" zoomScaleNormal="70" zoomScalePageLayoutView="0" workbookViewId="0" topLeftCell="A1">
      <selection activeCell="N10" sqref="N10"/>
    </sheetView>
  </sheetViews>
  <sheetFormatPr defaultColWidth="8.625" defaultRowHeight="14.25"/>
  <cols>
    <col min="1" max="18" width="8.625" style="24" customWidth="1"/>
    <col min="19" max="28" width="8.625" style="25" customWidth="1"/>
    <col min="29" max="16384" width="8.625" style="24" customWidth="1"/>
  </cols>
  <sheetData>
    <row r="1" ht="24" customHeight="1">
      <c r="A1" s="24" t="s">
        <v>46</v>
      </c>
    </row>
    <row r="2" spans="1:28" ht="43.5" customHeight="1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s="21" customFormat="1" ht="31.5" customHeight="1">
      <c r="A3" s="91" t="s">
        <v>4</v>
      </c>
      <c r="B3" s="93" t="s">
        <v>48</v>
      </c>
      <c r="C3" s="87" t="s">
        <v>49</v>
      </c>
      <c r="D3" s="87"/>
      <c r="E3" s="87" t="s">
        <v>49</v>
      </c>
      <c r="F3" s="87"/>
      <c r="G3" s="87" t="s">
        <v>49</v>
      </c>
      <c r="H3" s="87"/>
      <c r="I3" s="87"/>
      <c r="J3" s="87"/>
      <c r="K3" s="87" t="s">
        <v>49</v>
      </c>
      <c r="L3" s="87"/>
      <c r="M3" s="87"/>
      <c r="N3" s="87"/>
      <c r="O3" s="87"/>
      <c r="P3" s="87"/>
      <c r="Q3" s="88"/>
      <c r="R3" s="93" t="s">
        <v>50</v>
      </c>
      <c r="S3" s="89" t="s">
        <v>49</v>
      </c>
      <c r="T3" s="89"/>
      <c r="U3" s="89" t="s">
        <v>49</v>
      </c>
      <c r="V3" s="89"/>
      <c r="W3" s="89" t="s">
        <v>49</v>
      </c>
      <c r="X3" s="89"/>
      <c r="Y3" s="89"/>
      <c r="Z3" s="89"/>
      <c r="AA3" s="89" t="s">
        <v>49</v>
      </c>
      <c r="AB3" s="90"/>
    </row>
    <row r="4" spans="1:28" s="21" customFormat="1" ht="76.5" customHeight="1">
      <c r="A4" s="92"/>
      <c r="B4" s="94"/>
      <c r="C4" s="27" t="s">
        <v>51</v>
      </c>
      <c r="D4" s="27" t="s">
        <v>52</v>
      </c>
      <c r="E4" s="27" t="s">
        <v>53</v>
      </c>
      <c r="F4" s="27" t="s">
        <v>54</v>
      </c>
      <c r="G4" s="27" t="s">
        <v>55</v>
      </c>
      <c r="H4" s="27" t="s">
        <v>56</v>
      </c>
      <c r="I4" s="27" t="s">
        <v>57</v>
      </c>
      <c r="J4" s="27" t="s">
        <v>58</v>
      </c>
      <c r="K4" s="27" t="s">
        <v>59</v>
      </c>
      <c r="L4" s="27" t="s">
        <v>60</v>
      </c>
      <c r="M4" s="27" t="s">
        <v>61</v>
      </c>
      <c r="N4" s="27" t="s">
        <v>62</v>
      </c>
      <c r="O4" s="27" t="s">
        <v>63</v>
      </c>
      <c r="P4" s="27" t="s">
        <v>64</v>
      </c>
      <c r="Q4" s="35" t="s">
        <v>65</v>
      </c>
      <c r="R4" s="94"/>
      <c r="S4" s="36" t="s">
        <v>66</v>
      </c>
      <c r="T4" s="36" t="s">
        <v>52</v>
      </c>
      <c r="U4" s="36" t="s">
        <v>53</v>
      </c>
      <c r="V4" s="36" t="s">
        <v>54</v>
      </c>
      <c r="W4" s="36" t="s">
        <v>55</v>
      </c>
      <c r="X4" s="36" t="s">
        <v>56</v>
      </c>
      <c r="Y4" s="36" t="s">
        <v>57</v>
      </c>
      <c r="Z4" s="36" t="s">
        <v>58</v>
      </c>
      <c r="AA4" s="36" t="s">
        <v>11</v>
      </c>
      <c r="AB4" s="40" t="s">
        <v>67</v>
      </c>
    </row>
    <row r="5" spans="1:28" s="21" customFormat="1" ht="30" customHeight="1">
      <c r="A5" s="28" t="s">
        <v>29</v>
      </c>
      <c r="B5" s="29">
        <f aca="true" t="shared" si="0" ref="B5:AB5">SUM(B7:B20)</f>
        <v>2885</v>
      </c>
      <c r="C5" s="29">
        <f t="shared" si="0"/>
        <v>722</v>
      </c>
      <c r="D5" s="29">
        <f t="shared" si="0"/>
        <v>2163</v>
      </c>
      <c r="E5" s="29">
        <f t="shared" si="0"/>
        <v>2884</v>
      </c>
      <c r="F5" s="29">
        <f t="shared" si="0"/>
        <v>1</v>
      </c>
      <c r="G5" s="29">
        <f t="shared" si="0"/>
        <v>1263</v>
      </c>
      <c r="H5" s="29">
        <f t="shared" si="0"/>
        <v>19</v>
      </c>
      <c r="I5" s="29">
        <f t="shared" si="0"/>
        <v>17</v>
      </c>
      <c r="J5" s="29">
        <f t="shared" si="0"/>
        <v>1586</v>
      </c>
      <c r="K5" s="29">
        <f t="shared" si="0"/>
        <v>21</v>
      </c>
      <c r="L5" s="29">
        <f t="shared" si="0"/>
        <v>1231</v>
      </c>
      <c r="M5" s="29">
        <f t="shared" si="0"/>
        <v>577</v>
      </c>
      <c r="N5" s="29">
        <f t="shared" si="0"/>
        <v>7</v>
      </c>
      <c r="O5" s="29">
        <f t="shared" si="0"/>
        <v>2</v>
      </c>
      <c r="P5" s="29">
        <f t="shared" si="0"/>
        <v>2</v>
      </c>
      <c r="Q5" s="29">
        <f t="shared" si="0"/>
        <v>1045</v>
      </c>
      <c r="R5" s="29">
        <f t="shared" si="0"/>
        <v>226.33</v>
      </c>
      <c r="S5" s="29">
        <f t="shared" si="0"/>
        <v>65.21</v>
      </c>
      <c r="T5" s="29">
        <f t="shared" si="0"/>
        <v>161.11999999999998</v>
      </c>
      <c r="U5" s="29">
        <f t="shared" si="0"/>
        <v>226.28</v>
      </c>
      <c r="V5" s="29">
        <f t="shared" si="0"/>
        <v>0.05</v>
      </c>
      <c r="W5" s="29">
        <f t="shared" si="0"/>
        <v>136.20000000000002</v>
      </c>
      <c r="X5" s="29">
        <f t="shared" si="0"/>
        <v>2.25</v>
      </c>
      <c r="Y5" s="29">
        <f t="shared" si="0"/>
        <v>1.7000000000000002</v>
      </c>
      <c r="Z5" s="29">
        <f t="shared" si="0"/>
        <v>86.17999999999999</v>
      </c>
      <c r="AA5" s="29">
        <f t="shared" si="0"/>
        <v>226.33</v>
      </c>
      <c r="AB5" s="29">
        <f t="shared" si="0"/>
        <v>0</v>
      </c>
    </row>
    <row r="6" spans="1:28" s="21" customFormat="1" ht="30" customHeight="1">
      <c r="A6" s="28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</row>
    <row r="7" spans="1:28" s="21" customFormat="1" ht="30" customHeight="1">
      <c r="A7" s="28" t="s">
        <v>31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</row>
    <row r="8" spans="1:28" s="21" customFormat="1" ht="30" customHeight="1">
      <c r="A8" s="28" t="s">
        <v>32</v>
      </c>
      <c r="B8" s="28">
        <v>21</v>
      </c>
      <c r="C8" s="31">
        <v>7</v>
      </c>
      <c r="D8" s="31">
        <v>14</v>
      </c>
      <c r="E8" s="31">
        <v>21</v>
      </c>
      <c r="F8" s="31">
        <v>0</v>
      </c>
      <c r="G8" s="31">
        <v>21</v>
      </c>
      <c r="H8" s="31">
        <v>0</v>
      </c>
      <c r="I8" s="31">
        <v>0</v>
      </c>
      <c r="J8" s="31">
        <v>0</v>
      </c>
      <c r="K8" s="31">
        <v>0</v>
      </c>
      <c r="L8" s="31">
        <v>21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7">
        <v>7.05</v>
      </c>
      <c r="S8" s="38">
        <v>2.6</v>
      </c>
      <c r="T8" s="38">
        <v>4.45</v>
      </c>
      <c r="U8" s="38">
        <v>7.05</v>
      </c>
      <c r="V8" s="38">
        <v>0</v>
      </c>
      <c r="W8" s="38">
        <v>7.05</v>
      </c>
      <c r="X8" s="38">
        <v>0</v>
      </c>
      <c r="Y8" s="38">
        <v>0</v>
      </c>
      <c r="Z8" s="38">
        <v>0</v>
      </c>
      <c r="AA8" s="38">
        <v>7.05</v>
      </c>
      <c r="AB8" s="38">
        <v>0</v>
      </c>
    </row>
    <row r="9" spans="1:28" s="21" customFormat="1" ht="30" customHeight="1">
      <c r="A9" s="28" t="s">
        <v>33</v>
      </c>
      <c r="B9" s="32">
        <v>2</v>
      </c>
      <c r="C9" s="32">
        <v>2</v>
      </c>
      <c r="D9" s="32">
        <v>0</v>
      </c>
      <c r="E9" s="32">
        <v>2</v>
      </c>
      <c r="F9" s="32">
        <v>0</v>
      </c>
      <c r="G9" s="32">
        <v>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2</v>
      </c>
      <c r="N9" s="32">
        <v>0</v>
      </c>
      <c r="O9" s="32">
        <v>0</v>
      </c>
      <c r="P9" s="32">
        <v>0</v>
      </c>
      <c r="Q9" s="32">
        <v>0</v>
      </c>
      <c r="R9" s="32">
        <v>0.8</v>
      </c>
      <c r="S9" s="32">
        <v>0.8</v>
      </c>
      <c r="T9" s="32">
        <v>0</v>
      </c>
      <c r="U9" s="32">
        <v>0.8</v>
      </c>
      <c r="V9" s="32">
        <v>0</v>
      </c>
      <c r="W9" s="32">
        <v>0.8</v>
      </c>
      <c r="X9" s="32">
        <v>0</v>
      </c>
      <c r="Y9" s="32">
        <v>0</v>
      </c>
      <c r="Z9" s="32">
        <v>0</v>
      </c>
      <c r="AA9" s="32">
        <v>0.8</v>
      </c>
      <c r="AB9" s="32">
        <v>0</v>
      </c>
    </row>
    <row r="10" spans="1:28" s="21" customFormat="1" ht="30" customHeight="1">
      <c r="A10" s="28" t="s">
        <v>34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30">
        <v>0</v>
      </c>
    </row>
    <row r="11" spans="1:28" s="21" customFormat="1" ht="30" customHeight="1">
      <c r="A11" s="28" t="s">
        <v>35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</row>
    <row r="12" spans="1:28" s="21" customFormat="1" ht="30" customHeight="1">
      <c r="A12" s="28" t="s">
        <v>36</v>
      </c>
      <c r="B12" s="28">
        <v>761</v>
      </c>
      <c r="C12" s="28">
        <v>292</v>
      </c>
      <c r="D12" s="28">
        <v>469</v>
      </c>
      <c r="E12" s="28">
        <v>761</v>
      </c>
      <c r="F12" s="28">
        <v>0</v>
      </c>
      <c r="G12" s="28">
        <v>464</v>
      </c>
      <c r="H12" s="28">
        <v>4</v>
      </c>
      <c r="I12" s="28">
        <v>2</v>
      </c>
      <c r="J12" s="28">
        <v>291</v>
      </c>
      <c r="K12" s="28">
        <v>0</v>
      </c>
      <c r="L12" s="28">
        <v>651</v>
      </c>
      <c r="M12" s="28">
        <v>105</v>
      </c>
      <c r="N12" s="28">
        <v>3</v>
      </c>
      <c r="O12" s="28">
        <v>0</v>
      </c>
      <c r="P12" s="28">
        <v>2</v>
      </c>
      <c r="Q12" s="28">
        <v>0</v>
      </c>
      <c r="R12" s="28">
        <v>85.37</v>
      </c>
      <c r="S12" s="39">
        <v>36.55</v>
      </c>
      <c r="T12" s="39">
        <v>48.82</v>
      </c>
      <c r="U12" s="39">
        <v>85.37</v>
      </c>
      <c r="V12" s="39">
        <v>0</v>
      </c>
      <c r="W12" s="39">
        <v>51.59</v>
      </c>
      <c r="X12" s="39">
        <v>0.65</v>
      </c>
      <c r="Y12" s="39">
        <v>0.3</v>
      </c>
      <c r="Z12" s="39">
        <v>32.83</v>
      </c>
      <c r="AA12" s="39">
        <v>85.37</v>
      </c>
      <c r="AB12" s="38">
        <v>0</v>
      </c>
    </row>
    <row r="13" spans="1:28" s="21" customFormat="1" ht="30" customHeight="1">
      <c r="A13" s="28" t="s">
        <v>37</v>
      </c>
      <c r="B13" s="28">
        <v>1597</v>
      </c>
      <c r="C13" s="28">
        <v>363</v>
      </c>
      <c r="D13" s="28">
        <v>1234</v>
      </c>
      <c r="E13" s="28">
        <v>1597</v>
      </c>
      <c r="F13" s="28">
        <v>0</v>
      </c>
      <c r="G13" s="28">
        <v>464</v>
      </c>
      <c r="H13" s="28">
        <v>2</v>
      </c>
      <c r="I13" s="28">
        <v>1</v>
      </c>
      <c r="J13" s="28">
        <v>1130</v>
      </c>
      <c r="K13" s="28">
        <v>18</v>
      </c>
      <c r="L13" s="28">
        <v>110</v>
      </c>
      <c r="M13" s="28">
        <v>425</v>
      </c>
      <c r="N13" s="28">
        <v>3</v>
      </c>
      <c r="O13" s="28">
        <v>0</v>
      </c>
      <c r="P13" s="28">
        <v>0</v>
      </c>
      <c r="Q13" s="28">
        <v>1041</v>
      </c>
      <c r="R13" s="28">
        <v>83.62</v>
      </c>
      <c r="S13" s="38">
        <v>17.88</v>
      </c>
      <c r="T13" s="38">
        <v>65.74</v>
      </c>
      <c r="U13" s="38">
        <v>83.62</v>
      </c>
      <c r="V13" s="38">
        <v>0</v>
      </c>
      <c r="W13" s="38">
        <v>44.76</v>
      </c>
      <c r="X13" s="38">
        <v>0.4</v>
      </c>
      <c r="Y13" s="38">
        <v>0.1</v>
      </c>
      <c r="Z13" s="38">
        <v>38.36</v>
      </c>
      <c r="AA13" s="38">
        <v>83.62</v>
      </c>
      <c r="AB13" s="38">
        <v>0</v>
      </c>
    </row>
    <row r="14" spans="1:28" s="21" customFormat="1" ht="30" customHeight="1">
      <c r="A14" s="28" t="s">
        <v>38</v>
      </c>
      <c r="B14" s="30">
        <v>2</v>
      </c>
      <c r="C14" s="30">
        <v>1</v>
      </c>
      <c r="D14" s="30">
        <v>1</v>
      </c>
      <c r="E14" s="30">
        <v>2</v>
      </c>
      <c r="F14" s="30">
        <v>0</v>
      </c>
      <c r="G14" s="30">
        <v>1</v>
      </c>
      <c r="H14" s="30">
        <v>0</v>
      </c>
      <c r="I14" s="30">
        <v>0</v>
      </c>
      <c r="J14" s="30">
        <v>1</v>
      </c>
      <c r="K14" s="34">
        <v>0</v>
      </c>
      <c r="L14" s="34">
        <v>2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0">
        <v>4</v>
      </c>
      <c r="S14" s="30">
        <v>2</v>
      </c>
      <c r="T14" s="30">
        <v>2</v>
      </c>
      <c r="U14" s="30">
        <v>4</v>
      </c>
      <c r="V14" s="30">
        <v>0</v>
      </c>
      <c r="W14" s="30">
        <v>2</v>
      </c>
      <c r="X14" s="30">
        <v>0</v>
      </c>
      <c r="Y14" s="30">
        <v>0</v>
      </c>
      <c r="Z14" s="30">
        <v>2</v>
      </c>
      <c r="AA14" s="30">
        <v>4</v>
      </c>
      <c r="AB14" s="30">
        <v>0</v>
      </c>
    </row>
    <row r="15" spans="1:28" s="21" customFormat="1" ht="30" customHeight="1">
      <c r="A15" s="28" t="s">
        <v>39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</row>
    <row r="16" spans="1:28" s="21" customFormat="1" ht="30" customHeight="1">
      <c r="A16" s="28" t="s">
        <v>40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</row>
    <row r="17" spans="1:28" s="22" customFormat="1" ht="30" customHeight="1">
      <c r="A17" s="28" t="s">
        <v>68</v>
      </c>
      <c r="B17" s="28">
        <v>431</v>
      </c>
      <c r="C17" s="28">
        <v>54</v>
      </c>
      <c r="D17" s="28">
        <v>377</v>
      </c>
      <c r="E17" s="28">
        <v>430</v>
      </c>
      <c r="F17" s="28">
        <v>1</v>
      </c>
      <c r="G17" s="28">
        <v>307</v>
      </c>
      <c r="H17" s="28">
        <v>13</v>
      </c>
      <c r="I17" s="28">
        <v>14</v>
      </c>
      <c r="J17" s="28">
        <v>97</v>
      </c>
      <c r="K17" s="28">
        <v>3</v>
      </c>
      <c r="L17" s="28">
        <v>376</v>
      </c>
      <c r="M17" s="28">
        <v>45</v>
      </c>
      <c r="N17" s="28">
        <v>1</v>
      </c>
      <c r="O17" s="28">
        <v>2</v>
      </c>
      <c r="P17" s="28">
        <v>0</v>
      </c>
      <c r="Q17" s="28">
        <v>4</v>
      </c>
      <c r="R17" s="28">
        <v>40.99</v>
      </c>
      <c r="S17" s="28">
        <v>5.08</v>
      </c>
      <c r="T17" s="28">
        <v>35.91</v>
      </c>
      <c r="U17" s="28">
        <v>40.94</v>
      </c>
      <c r="V17" s="28">
        <v>0.05</v>
      </c>
      <c r="W17" s="28">
        <v>29.2</v>
      </c>
      <c r="X17" s="28">
        <v>1.2</v>
      </c>
      <c r="Y17" s="28">
        <v>1.3</v>
      </c>
      <c r="Z17" s="28">
        <v>9.29</v>
      </c>
      <c r="AA17" s="28">
        <v>40.99</v>
      </c>
      <c r="AB17" s="28">
        <v>0</v>
      </c>
    </row>
    <row r="18" spans="1:28" s="21" customFormat="1" ht="30" customHeight="1">
      <c r="A18" s="28" t="s">
        <v>42</v>
      </c>
      <c r="B18" s="28">
        <v>71</v>
      </c>
      <c r="C18" s="31">
        <v>3</v>
      </c>
      <c r="D18" s="31">
        <v>68</v>
      </c>
      <c r="E18" s="31">
        <v>71</v>
      </c>
      <c r="F18" s="31">
        <v>0</v>
      </c>
      <c r="G18" s="31">
        <v>4</v>
      </c>
      <c r="H18" s="31">
        <v>0</v>
      </c>
      <c r="I18" s="31">
        <v>0</v>
      </c>
      <c r="J18" s="31">
        <v>67</v>
      </c>
      <c r="K18" s="31">
        <v>0</v>
      </c>
      <c r="L18" s="31">
        <v>71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8">
        <v>4.5</v>
      </c>
      <c r="S18" s="38">
        <v>0.3</v>
      </c>
      <c r="T18" s="38">
        <v>4.2</v>
      </c>
      <c r="U18" s="38">
        <v>4.5</v>
      </c>
      <c r="V18" s="38">
        <v>0</v>
      </c>
      <c r="W18" s="38">
        <v>0.8</v>
      </c>
      <c r="X18" s="38">
        <v>0</v>
      </c>
      <c r="Y18" s="38">
        <v>0</v>
      </c>
      <c r="Z18" s="38">
        <v>3.7</v>
      </c>
      <c r="AA18" s="38">
        <v>4.5</v>
      </c>
      <c r="AB18" s="38">
        <v>0</v>
      </c>
    </row>
    <row r="19" spans="1:28" s="21" customFormat="1" ht="30" customHeight="1">
      <c r="A19" s="28" t="s">
        <v>43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</row>
    <row r="20" spans="1:28" s="21" customFormat="1" ht="30" customHeight="1">
      <c r="A20" s="28" t="s">
        <v>44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</row>
    <row r="21" spans="1:28" s="23" customFormat="1" ht="45.75" customHeight="1">
      <c r="A21" s="95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s="23" customFormat="1" ht="19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s="23" customFormat="1" ht="42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97"/>
      <c r="U23" s="97"/>
      <c r="V23" s="97"/>
      <c r="W23" s="97"/>
      <c r="X23" s="97"/>
      <c r="Y23" s="97"/>
      <c r="Z23" s="97"/>
      <c r="AA23" s="97"/>
      <c r="AB23" s="97"/>
    </row>
  </sheetData>
  <sheetProtection/>
  <mergeCells count="13">
    <mergeCell ref="B3:B4"/>
    <mergeCell ref="R3:R4"/>
    <mergeCell ref="A21:AB23"/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PageLayoutView="0" workbookViewId="0" topLeftCell="A1">
      <selection activeCell="E12" sqref="E12"/>
    </sheetView>
  </sheetViews>
  <sheetFormatPr defaultColWidth="9.00390625" defaultRowHeight="14.25"/>
  <cols>
    <col min="1" max="1" width="7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70</v>
      </c>
      <c r="B1" s="98" t="s">
        <v>71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8" ht="34.5" customHeight="1">
      <c r="A2" s="102" t="s">
        <v>4</v>
      </c>
      <c r="B2" s="104" t="s">
        <v>72</v>
      </c>
      <c r="C2" s="99" t="s">
        <v>73</v>
      </c>
      <c r="D2" s="99"/>
      <c r="E2" s="99" t="s">
        <v>74</v>
      </c>
      <c r="F2" s="99"/>
      <c r="G2" s="100"/>
      <c r="H2" s="104" t="s">
        <v>75</v>
      </c>
      <c r="I2" s="99" t="s">
        <v>73</v>
      </c>
      <c r="J2" s="99"/>
      <c r="K2" s="99" t="s">
        <v>74</v>
      </c>
      <c r="L2" s="99"/>
      <c r="M2" s="100"/>
      <c r="N2" s="106" t="s">
        <v>76</v>
      </c>
      <c r="O2" s="108"/>
      <c r="P2" s="18"/>
      <c r="Q2" s="18"/>
      <c r="R2" s="18"/>
    </row>
    <row r="3" spans="1:18" ht="48.75" customHeight="1">
      <c r="A3" s="103"/>
      <c r="B3" s="105"/>
      <c r="C3" s="3" t="s">
        <v>77</v>
      </c>
      <c r="D3" s="3" t="s">
        <v>78</v>
      </c>
      <c r="E3" s="3" t="s">
        <v>79</v>
      </c>
      <c r="F3" s="3" t="s">
        <v>17</v>
      </c>
      <c r="G3" s="4" t="s">
        <v>80</v>
      </c>
      <c r="H3" s="105"/>
      <c r="I3" s="3" t="s">
        <v>77</v>
      </c>
      <c r="J3" s="3" t="s">
        <v>78</v>
      </c>
      <c r="K3" s="3" t="s">
        <v>79</v>
      </c>
      <c r="L3" s="3" t="s">
        <v>17</v>
      </c>
      <c r="M3" s="4" t="s">
        <v>80</v>
      </c>
      <c r="N3" s="107"/>
      <c r="O3" s="108"/>
      <c r="P3" s="18"/>
      <c r="Q3" s="18"/>
      <c r="R3" s="18"/>
    </row>
    <row r="4" spans="1:14" ht="17.25" customHeight="1">
      <c r="A4" s="5" t="s">
        <v>29</v>
      </c>
      <c r="B4" s="6">
        <f>SUM(B5:B19)</f>
        <v>61</v>
      </c>
      <c r="C4" s="6">
        <f aca="true" t="shared" si="0" ref="C4:M4">SUM(C5:C19)</f>
        <v>61</v>
      </c>
      <c r="D4" s="6">
        <f t="shared" si="0"/>
        <v>0</v>
      </c>
      <c r="E4" s="6">
        <f t="shared" si="0"/>
        <v>0</v>
      </c>
      <c r="F4" s="6">
        <f t="shared" si="0"/>
        <v>29</v>
      </c>
      <c r="G4" s="6">
        <f t="shared" si="0"/>
        <v>32</v>
      </c>
      <c r="H4" s="7">
        <f t="shared" si="0"/>
        <v>117.8</v>
      </c>
      <c r="I4" s="7">
        <f t="shared" si="0"/>
        <v>114.5</v>
      </c>
      <c r="J4" s="6">
        <f t="shared" si="0"/>
        <v>3.3</v>
      </c>
      <c r="K4" s="6">
        <f t="shared" si="0"/>
        <v>0</v>
      </c>
      <c r="L4" s="7">
        <f t="shared" si="0"/>
        <v>57</v>
      </c>
      <c r="M4" s="7">
        <f t="shared" si="0"/>
        <v>60.8</v>
      </c>
      <c r="N4" s="19">
        <f>H4/B4</f>
        <v>1.9311475409836065</v>
      </c>
    </row>
    <row r="5" spans="1:14" ht="17.25" customHeight="1">
      <c r="A5" s="5" t="s">
        <v>30</v>
      </c>
      <c r="B5" s="6">
        <v>2</v>
      </c>
      <c r="C5" s="6">
        <v>2</v>
      </c>
      <c r="D5" s="6">
        <v>0</v>
      </c>
      <c r="E5" s="6">
        <v>0</v>
      </c>
      <c r="F5" s="6">
        <v>2</v>
      </c>
      <c r="G5" s="6">
        <v>0</v>
      </c>
      <c r="H5" s="7">
        <v>3</v>
      </c>
      <c r="I5" s="7">
        <v>3</v>
      </c>
      <c r="J5" s="6">
        <v>0</v>
      </c>
      <c r="K5" s="6">
        <v>0</v>
      </c>
      <c r="L5" s="7">
        <v>3</v>
      </c>
      <c r="M5" s="6">
        <v>0</v>
      </c>
      <c r="N5" s="19">
        <f>H5/B5</f>
        <v>1.5</v>
      </c>
    </row>
    <row r="6" spans="1:14" ht="17.25" customHeight="1">
      <c r="A6" s="5" t="s">
        <v>31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9">
        <v>0</v>
      </c>
    </row>
    <row r="7" spans="1:14" ht="17.25" customHeight="1">
      <c r="A7" s="5" t="s">
        <v>32</v>
      </c>
      <c r="B7" s="9">
        <v>5</v>
      </c>
      <c r="C7" s="10">
        <v>5</v>
      </c>
      <c r="D7" s="10">
        <v>0</v>
      </c>
      <c r="E7" s="10">
        <v>0</v>
      </c>
      <c r="F7" s="10">
        <v>1</v>
      </c>
      <c r="G7" s="10">
        <v>4</v>
      </c>
      <c r="H7" s="11">
        <v>7.8</v>
      </c>
      <c r="I7" s="11">
        <v>4.5</v>
      </c>
      <c r="J7" s="8">
        <v>3.3</v>
      </c>
      <c r="K7" s="8">
        <v>0</v>
      </c>
      <c r="L7" s="11">
        <v>3</v>
      </c>
      <c r="M7" s="11">
        <v>4.8</v>
      </c>
      <c r="N7" s="19">
        <f>H7/B7</f>
        <v>1.56</v>
      </c>
    </row>
    <row r="8" spans="1:14" ht="17.25" customHeight="1">
      <c r="A8" s="5" t="s">
        <v>33</v>
      </c>
      <c r="B8" s="8">
        <v>1</v>
      </c>
      <c r="C8" s="8">
        <v>1</v>
      </c>
      <c r="D8" s="8">
        <v>0</v>
      </c>
      <c r="E8" s="8">
        <v>0</v>
      </c>
      <c r="F8" s="8">
        <v>1</v>
      </c>
      <c r="G8" s="8">
        <v>0</v>
      </c>
      <c r="H8" s="8">
        <v>1</v>
      </c>
      <c r="I8" s="8">
        <v>1</v>
      </c>
      <c r="J8" s="8">
        <v>0</v>
      </c>
      <c r="K8" s="8">
        <v>0</v>
      </c>
      <c r="L8" s="8">
        <v>1</v>
      </c>
      <c r="M8" s="8">
        <v>0</v>
      </c>
      <c r="N8" s="19">
        <v>1</v>
      </c>
    </row>
    <row r="9" spans="1:14" ht="17.25" customHeight="1">
      <c r="A9" s="5" t="s">
        <v>34</v>
      </c>
      <c r="B9" s="9">
        <v>5</v>
      </c>
      <c r="C9" s="10">
        <v>5</v>
      </c>
      <c r="D9" s="10">
        <v>0</v>
      </c>
      <c r="E9" s="10">
        <v>0</v>
      </c>
      <c r="F9" s="10">
        <v>0</v>
      </c>
      <c r="G9" s="10">
        <v>5</v>
      </c>
      <c r="H9" s="11">
        <v>7</v>
      </c>
      <c r="I9" s="11">
        <v>7</v>
      </c>
      <c r="J9" s="8">
        <v>0</v>
      </c>
      <c r="K9" s="8">
        <v>0</v>
      </c>
      <c r="L9" s="8">
        <v>0</v>
      </c>
      <c r="M9" s="11">
        <v>7</v>
      </c>
      <c r="N9" s="19">
        <f>H9/B9</f>
        <v>1.4</v>
      </c>
    </row>
    <row r="10" spans="1:14" ht="17.25" customHeight="1">
      <c r="A10" s="5" t="s">
        <v>35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9">
        <v>0</v>
      </c>
    </row>
    <row r="11" spans="1:14" ht="17.25" customHeight="1">
      <c r="A11" s="5" t="s">
        <v>36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9">
        <v>0</v>
      </c>
    </row>
    <row r="12" spans="1:14" ht="17.25" customHeight="1">
      <c r="A12" s="5" t="s">
        <v>37</v>
      </c>
      <c r="B12" s="5">
        <v>1</v>
      </c>
      <c r="C12" s="12">
        <v>1</v>
      </c>
      <c r="D12" s="12">
        <v>0</v>
      </c>
      <c r="E12" s="12">
        <v>0</v>
      </c>
      <c r="F12" s="12">
        <v>0</v>
      </c>
      <c r="G12" s="12">
        <v>1</v>
      </c>
      <c r="H12" s="13">
        <v>1</v>
      </c>
      <c r="I12" s="20">
        <v>1</v>
      </c>
      <c r="J12" s="8">
        <v>0</v>
      </c>
      <c r="K12" s="8">
        <v>0</v>
      </c>
      <c r="L12" s="8">
        <v>0</v>
      </c>
      <c r="M12" s="12">
        <v>1</v>
      </c>
      <c r="N12" s="19">
        <f>H12/B12</f>
        <v>1</v>
      </c>
    </row>
    <row r="13" spans="1:14" ht="17.25" customHeight="1">
      <c r="A13" s="5" t="s">
        <v>38</v>
      </c>
      <c r="B13" s="9">
        <v>47</v>
      </c>
      <c r="C13" s="10">
        <v>47</v>
      </c>
      <c r="D13" s="10">
        <v>0</v>
      </c>
      <c r="E13" s="10">
        <v>0</v>
      </c>
      <c r="F13" s="10">
        <v>25</v>
      </c>
      <c r="G13" s="10">
        <v>22</v>
      </c>
      <c r="H13" s="14">
        <v>98</v>
      </c>
      <c r="I13" s="11">
        <v>98</v>
      </c>
      <c r="J13" s="10">
        <v>0</v>
      </c>
      <c r="K13" s="10">
        <v>0</v>
      </c>
      <c r="L13" s="11">
        <v>50</v>
      </c>
      <c r="M13" s="11">
        <v>48</v>
      </c>
      <c r="N13" s="19">
        <f>H13/B13</f>
        <v>2.0851063829787235</v>
      </c>
    </row>
    <row r="14" spans="1:14" ht="17.25" customHeight="1">
      <c r="A14" s="5" t="s">
        <v>39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9">
        <v>0</v>
      </c>
    </row>
    <row r="15" spans="1:14" ht="17.25" customHeight="1">
      <c r="A15" s="5" t="s">
        <v>40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9">
        <v>0</v>
      </c>
    </row>
    <row r="16" spans="1:14" ht="17.25" customHeight="1">
      <c r="A16" s="5" t="s">
        <v>68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0">
        <v>0</v>
      </c>
      <c r="J16" s="10">
        <v>0</v>
      </c>
      <c r="K16" s="10">
        <v>0</v>
      </c>
      <c r="L16" s="10">
        <v>0</v>
      </c>
      <c r="M16" s="17">
        <v>0</v>
      </c>
      <c r="N16" s="19">
        <v>0</v>
      </c>
    </row>
    <row r="17" spans="1:14" ht="17.25" customHeight="1">
      <c r="A17" s="5" t="s">
        <v>42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9">
        <v>0</v>
      </c>
    </row>
    <row r="18" spans="1:14" ht="17.25" customHeight="1">
      <c r="A18" s="5" t="s">
        <v>43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9">
        <v>0</v>
      </c>
    </row>
    <row r="19" spans="1:14" ht="17.25" customHeight="1">
      <c r="A19" s="5" t="s">
        <v>44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9">
        <v>0</v>
      </c>
    </row>
    <row r="20" spans="1:14" ht="23.25" customHeight="1">
      <c r="A20" s="101" t="s">
        <v>81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</sheetData>
  <sheetProtection/>
  <mergeCells count="11">
    <mergeCell ref="O2:O3"/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2017-02-08T07:50:33Z</cp:lastPrinted>
  <dcterms:created xsi:type="dcterms:W3CDTF">2015-01-21T05:56:21Z</dcterms:created>
  <dcterms:modified xsi:type="dcterms:W3CDTF">2020-09-09T06:30:05Z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