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'特别救助工作月报表'!$A$1:$N$20</definedName>
  </definedNames>
  <calcPr fullCalcOnLoad="1"/>
</workbook>
</file>

<file path=xl/sharedStrings.xml><?xml version="1.0" encoding="utf-8"?>
<sst xmlns="http://schemas.openxmlformats.org/spreadsheetml/2006/main" count="153" uniqueCount="83">
  <si>
    <t>表1</t>
  </si>
  <si>
    <t>上饶市2020年1-6月临时救助工作报表</t>
  </si>
  <si>
    <t>填报人：吴梦秋</t>
  </si>
  <si>
    <t>审批领导：吴斌</t>
  </si>
  <si>
    <t>填报时间：2020年6月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</si>
  <si>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</si>
  <si>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</si>
  <si>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</si>
  <si>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</si>
  <si>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</si>
  <si>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</si>
  <si>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</si>
  <si>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</si>
  <si>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</si>
  <si>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</si>
  <si>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</si>
  <si>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</si>
  <si>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</si>
  <si>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</si>
  <si>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</si>
  <si>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</si>
  <si>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</si>
  <si>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</si>
  <si>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</si>
  <si>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</si>
  <si>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</si>
  <si>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</si>
  <si>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</si>
  <si>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</si>
  <si>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</si>
  <si>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上饶市</t>
  </si>
  <si>
    <t>市本级</t>
  </si>
  <si>
    <t>信州区</t>
  </si>
  <si>
    <t>广信区</t>
  </si>
  <si>
    <t>广丰区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</si>
  <si>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</si>
  <si>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</si>
  <si>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</si>
  <si>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</si>
  <si>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</si>
  <si>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</si>
  <si>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</si>
  <si>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 xml:space="preserve">德兴市 </t>
  </si>
  <si>
    <t>婺源县</t>
  </si>
  <si>
    <t>经开区</t>
  </si>
  <si>
    <t>三清山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</si>
  <si>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</si>
  <si>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</si>
  <si>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上饶市2020年1-6月救急难工作报表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</si>
  <si>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</si>
  <si>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</si>
  <si>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</si>
  <si>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</si>
  <si>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</si>
  <si>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</si>
  <si>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</si>
  <si>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</si>
  <si>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</si>
  <si>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</si>
  <si>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</si>
  <si>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</si>
  <si>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</si>
  <si>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</si>
  <si>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</si>
  <si>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</si>
  <si>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</si>
  <si>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</si>
  <si>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</si>
  <si>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</si>
  <si>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德兴市</t>
  </si>
  <si>
    <t xml:space="preserve">说明：
1.所有县（市、区）都要开展“救急难”工作；
2.表中所有数据均为本年度1月至当月的累计数；
3.救助人次下的4个其中项，请根据“一门受理、协同办理”和转介服务的情况，联系相关部门，据实填写对转介的“救急难”对象实施的救助人次；
</t>
  </si>
  <si>
    <t>表3</t>
  </si>
  <si>
    <t>上饶市2020年1月至6月特别救助工作报表</t>
  </si>
  <si>
    <r>
      <rPr>
        <b/>
        <sz val="12"/>
        <rFont val="宋体"/>
        <family val="0"/>
      </rP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</si>
  <si>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</si>
  <si>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</si>
  <si>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rPr>
        <b/>
        <sz val="12"/>
        <rFont val="宋体"/>
        <family val="0"/>
      </rPr>
      <t>2.救助资金</t>
    </r>
    <r>
      <rPr>
        <sz val="12"/>
        <rFont val="宋体"/>
        <family val="0"/>
      </rPr>
      <t xml:space="preserve">
（万元）</t>
    </r>
  </si>
  <si>
    <r>
      <rPr>
        <b/>
        <sz val="12"/>
        <rFont val="宋体"/>
        <family val="0"/>
      </rP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</si>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</sst>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  <numFmt numFmtId="180" formatCode="0.00_);[Red]\(0.00\)"/>
    <numFmt numFmtId="181" formatCode="0.0_ "/>
    <numFmt numFmtId="182" formatCode="0.00;[Red]0.00"/>
  </numFmts>
  <fonts count="31">
    <font>
      <sz val="12"/>
      <name val="宋体"/>
      <family val="0"/>
    </font>
    <font>
      <sz val="12"/>
      <name val="仿宋"/>
      <family val="3"/>
    </font>
    <font>
      <sz val="18"/>
      <name val="华文中宋"/>
      <family val="0"/>
    </font>
    <font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name val="微软雅黑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9" fontId="1" fillId="0" borderId="18" xfId="0" applyNumberFormat="1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181" fontId="3" fillId="0" borderId="18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8" fontId="6" fillId="0" borderId="25" xfId="0" applyNumberFormat="1" applyFont="1" applyFill="1" applyBorder="1" applyAlignment="1">
      <alignment horizontal="center" vertical="center" wrapText="1"/>
    </xf>
    <xf numFmtId="182" fontId="6" fillId="0" borderId="18" xfId="0" applyNumberFormat="1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left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178" fontId="6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="85" zoomScaleNormal="85" zoomScaleSheetLayoutView="80" workbookViewId="0" topLeftCell="A4">
      <selection activeCell="J20" sqref="J20"/>
    </sheetView>
  </sheetViews>
  <sheetFormatPr defaultColWidth="8.75390625" defaultRowHeight="14.25"/>
  <cols>
    <col min="1" max="1" width="8.375" style="27" customWidth="1"/>
    <col min="2" max="2" width="10.125" style="27" customWidth="1"/>
    <col min="3" max="3" width="8.125" style="27" customWidth="1"/>
    <col min="4" max="4" width="7.625" style="27" customWidth="1"/>
    <col min="5" max="5" width="7.875" style="27" customWidth="1"/>
    <col min="6" max="6" width="8.125" style="27" customWidth="1"/>
    <col min="7" max="7" width="6.875" style="27" customWidth="1"/>
    <col min="8" max="9" width="8.375" style="27" customWidth="1"/>
    <col min="10" max="11" width="9.50390625" style="27" customWidth="1"/>
    <col min="12" max="12" width="9.50390625" style="34" customWidth="1"/>
    <col min="13" max="15" width="10.125" style="27" customWidth="1"/>
    <col min="16" max="16" width="8.75390625" style="27" customWidth="1"/>
    <col min="17" max="17" width="8.875" style="27" customWidth="1"/>
    <col min="18" max="18" width="12.125" style="27" customWidth="1"/>
    <col min="19" max="252" width="8.75390625" style="27" customWidth="1"/>
    <col min="253" max="16384" width="8.75390625" style="1" customWidth="1"/>
  </cols>
  <sheetData>
    <row r="1" ht="18.75" customHeight="1">
      <c r="A1" s="27" t="s">
        <v>0</v>
      </c>
    </row>
    <row r="2" spans="1:18" ht="34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8.5" customHeight="1">
      <c r="A3" s="66" t="s">
        <v>2</v>
      </c>
      <c r="B3" s="67"/>
      <c r="C3" s="67"/>
      <c r="D3" s="67"/>
      <c r="E3" s="68"/>
      <c r="F3" s="69" t="s">
        <v>3</v>
      </c>
      <c r="G3" s="69"/>
      <c r="H3" s="69"/>
      <c r="I3" s="36"/>
      <c r="J3" s="36"/>
      <c r="K3" s="36"/>
      <c r="M3" s="36"/>
      <c r="N3" s="69" t="s">
        <v>4</v>
      </c>
      <c r="O3" s="69"/>
      <c r="P3" s="69"/>
      <c r="Q3" s="69"/>
      <c r="R3" s="69"/>
    </row>
    <row r="4" spans="1:18" ht="24" customHeight="1">
      <c r="A4" s="70" t="s">
        <v>5</v>
      </c>
      <c r="B4" s="71" t="s">
        <v>6</v>
      </c>
      <c r="C4" s="72"/>
      <c r="D4" s="72"/>
      <c r="E4" s="72"/>
      <c r="F4" s="73"/>
      <c r="G4" s="74"/>
      <c r="H4" s="74" t="s">
        <v>7</v>
      </c>
      <c r="I4" s="89"/>
      <c r="J4" s="90"/>
      <c r="K4" s="90"/>
      <c r="L4" s="89"/>
      <c r="M4" s="91" t="s">
        <v>8</v>
      </c>
      <c r="N4" s="91"/>
      <c r="O4" s="91"/>
      <c r="P4" s="91"/>
      <c r="Q4" s="91"/>
      <c r="R4" s="95" t="s">
        <v>9</v>
      </c>
    </row>
    <row r="5" spans="1:18" ht="33.75" customHeight="1">
      <c r="A5" s="75"/>
      <c r="B5" s="76"/>
      <c r="C5" s="13" t="s">
        <v>10</v>
      </c>
      <c r="D5" s="12"/>
      <c r="E5" s="77" t="s">
        <v>11</v>
      </c>
      <c r="F5" s="78"/>
      <c r="G5" s="78"/>
      <c r="H5" s="79"/>
      <c r="I5" s="92" t="s">
        <v>12</v>
      </c>
      <c r="J5" s="93"/>
      <c r="K5" s="13"/>
      <c r="L5" s="94" t="s">
        <v>13</v>
      </c>
      <c r="M5" s="91" t="s">
        <v>14</v>
      </c>
      <c r="N5" s="91" t="s">
        <v>15</v>
      </c>
      <c r="O5" s="91"/>
      <c r="P5" s="91"/>
      <c r="Q5" s="91"/>
      <c r="R5" s="96"/>
    </row>
    <row r="6" spans="1:18" ht="34.5" customHeight="1">
      <c r="A6" s="75"/>
      <c r="B6" s="80"/>
      <c r="C6" s="13" t="s">
        <v>16</v>
      </c>
      <c r="D6" s="12" t="s">
        <v>17</v>
      </c>
      <c r="E6" s="13" t="s">
        <v>18</v>
      </c>
      <c r="F6" s="13" t="s">
        <v>19</v>
      </c>
      <c r="G6" s="12" t="s">
        <v>20</v>
      </c>
      <c r="H6" s="13"/>
      <c r="I6" s="79"/>
      <c r="J6" s="23" t="s">
        <v>21</v>
      </c>
      <c r="K6" s="13" t="s">
        <v>22</v>
      </c>
      <c r="L6" s="13"/>
      <c r="M6" s="91"/>
      <c r="N6" s="91" t="s">
        <v>23</v>
      </c>
      <c r="O6" s="91" t="s">
        <v>24</v>
      </c>
      <c r="P6" s="91" t="s">
        <v>25</v>
      </c>
      <c r="Q6" s="91" t="s">
        <v>26</v>
      </c>
      <c r="R6" s="97"/>
    </row>
    <row r="7" spans="1:18" ht="25.5" customHeight="1">
      <c r="A7" s="81"/>
      <c r="B7" s="82" t="s">
        <v>27</v>
      </c>
      <c r="C7" s="13" t="s">
        <v>27</v>
      </c>
      <c r="D7" s="13" t="s">
        <v>27</v>
      </c>
      <c r="E7" s="13" t="s">
        <v>27</v>
      </c>
      <c r="F7" s="13" t="s">
        <v>27</v>
      </c>
      <c r="G7" s="13" t="s">
        <v>27</v>
      </c>
      <c r="H7" s="13" t="s">
        <v>28</v>
      </c>
      <c r="I7" s="13" t="s">
        <v>28</v>
      </c>
      <c r="J7" s="13" t="s">
        <v>28</v>
      </c>
      <c r="K7" s="13" t="s">
        <v>28</v>
      </c>
      <c r="L7" s="13" t="s">
        <v>28</v>
      </c>
      <c r="M7" s="13" t="s">
        <v>28</v>
      </c>
      <c r="N7" s="13" t="s">
        <v>28</v>
      </c>
      <c r="O7" s="13" t="s">
        <v>28</v>
      </c>
      <c r="P7" s="13" t="s">
        <v>28</v>
      </c>
      <c r="Q7" s="13" t="s">
        <v>28</v>
      </c>
      <c r="R7" s="97" t="s">
        <v>29</v>
      </c>
    </row>
    <row r="8" spans="1:255" s="61" customFormat="1" ht="21.75" customHeight="1">
      <c r="A8" s="83" t="s">
        <v>30</v>
      </c>
      <c r="B8" s="12">
        <f>SUM(B9:B23)</f>
        <v>20674</v>
      </c>
      <c r="C8" s="12">
        <f aca="true" t="shared" si="0" ref="B8:J8">SUM(C9:C23)</f>
        <v>20673</v>
      </c>
      <c r="D8" s="12">
        <f t="shared" si="0"/>
        <v>1</v>
      </c>
      <c r="E8" s="12">
        <f t="shared" si="0"/>
        <v>7996</v>
      </c>
      <c r="F8" s="12">
        <f t="shared" si="0"/>
        <v>3171</v>
      </c>
      <c r="G8" s="12">
        <f t="shared" si="0"/>
        <v>9507</v>
      </c>
      <c r="H8" s="12">
        <f t="shared" si="0"/>
        <v>2167.945</v>
      </c>
      <c r="I8" s="12">
        <f t="shared" si="0"/>
        <v>2167.945</v>
      </c>
      <c r="J8" s="12">
        <f t="shared" si="0"/>
        <v>2167.945</v>
      </c>
      <c r="K8" s="12">
        <f>SUM(K9:K22)</f>
        <v>0</v>
      </c>
      <c r="L8" s="12">
        <f>SUM(L9:L22)</f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98">
        <f>H8/B8*10000</f>
        <v>1048.633549385702</v>
      </c>
      <c r="IS8" s="27"/>
      <c r="IT8" s="27"/>
      <c r="IU8" s="27"/>
    </row>
    <row r="9" spans="1:255" s="62" customFormat="1" ht="21.75" customHeight="1">
      <c r="A9" s="83" t="s">
        <v>31</v>
      </c>
      <c r="B9" s="84">
        <v>45</v>
      </c>
      <c r="C9" s="84">
        <v>44</v>
      </c>
      <c r="D9" s="84">
        <v>1</v>
      </c>
      <c r="E9" s="84">
        <v>9</v>
      </c>
      <c r="F9" s="84">
        <v>0</v>
      </c>
      <c r="G9" s="84">
        <v>36</v>
      </c>
      <c r="H9" s="84">
        <v>18.6</v>
      </c>
      <c r="I9" s="84">
        <v>18.6</v>
      </c>
      <c r="J9" s="84">
        <v>18.6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98">
        <f>H9/B9*10000</f>
        <v>4133.333333333334</v>
      </c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</row>
    <row r="10" spans="1:255" s="63" customFormat="1" ht="21.75" customHeight="1">
      <c r="A10" s="83" t="s">
        <v>32</v>
      </c>
      <c r="B10" s="84">
        <v>409</v>
      </c>
      <c r="C10" s="84">
        <v>409</v>
      </c>
      <c r="D10" s="84">
        <v>0</v>
      </c>
      <c r="E10" s="84">
        <v>295</v>
      </c>
      <c r="F10" s="84">
        <v>41</v>
      </c>
      <c r="G10" s="84">
        <v>73</v>
      </c>
      <c r="H10" s="84">
        <v>68.56</v>
      </c>
      <c r="I10" s="84">
        <v>68.56</v>
      </c>
      <c r="J10" s="84">
        <v>68.56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98">
        <f>H10/B10*10000</f>
        <v>1676.2836185819071</v>
      </c>
      <c r="S10" s="62"/>
      <c r="T10" s="62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100"/>
      <c r="IT10" s="100"/>
      <c r="IU10" s="100"/>
    </row>
    <row r="11" spans="1:255" s="63" customFormat="1" ht="21.75" customHeight="1">
      <c r="A11" s="83" t="s">
        <v>33</v>
      </c>
      <c r="B11" s="84">
        <v>218</v>
      </c>
      <c r="C11" s="84">
        <v>218</v>
      </c>
      <c r="D11" s="84">
        <v>0</v>
      </c>
      <c r="E11" s="84">
        <v>54</v>
      </c>
      <c r="F11" s="84">
        <v>1</v>
      </c>
      <c r="G11" s="84">
        <v>163</v>
      </c>
      <c r="H11" s="84">
        <v>49.78</v>
      </c>
      <c r="I11" s="84">
        <v>49.78</v>
      </c>
      <c r="J11" s="84">
        <v>49.78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98">
        <f aca="true" t="shared" si="1" ref="R9:R23">H11/B11*10000</f>
        <v>2283.48623853211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100"/>
      <c r="IT11" s="100"/>
      <c r="IU11" s="100"/>
    </row>
    <row r="12" spans="1:255" s="63" customFormat="1" ht="21.75" customHeight="1">
      <c r="A12" s="83" t="s">
        <v>34</v>
      </c>
      <c r="B12" s="84">
        <v>1860</v>
      </c>
      <c r="C12" s="84">
        <v>1860</v>
      </c>
      <c r="D12" s="84">
        <v>0</v>
      </c>
      <c r="E12" s="84">
        <v>1060</v>
      </c>
      <c r="F12" s="84">
        <v>183</v>
      </c>
      <c r="G12" s="84">
        <v>617</v>
      </c>
      <c r="H12" s="84">
        <v>160</v>
      </c>
      <c r="I12" s="84">
        <v>160</v>
      </c>
      <c r="J12" s="84">
        <v>160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98">
        <f t="shared" si="1"/>
        <v>860.2150537634409</v>
      </c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100"/>
      <c r="IT12" s="100"/>
      <c r="IU12" s="100"/>
    </row>
    <row r="13" spans="1:255" s="63" customFormat="1" ht="21.75" customHeight="1">
      <c r="A13" s="83" t="s">
        <v>35</v>
      </c>
      <c r="B13" s="84">
        <v>1708</v>
      </c>
      <c r="C13" s="84">
        <v>1708</v>
      </c>
      <c r="D13" s="84">
        <v>0</v>
      </c>
      <c r="E13" s="84">
        <v>269</v>
      </c>
      <c r="F13" s="84">
        <v>258</v>
      </c>
      <c r="G13" s="84">
        <v>1181</v>
      </c>
      <c r="H13" s="84">
        <v>243.41</v>
      </c>
      <c r="I13" s="84">
        <v>243.41</v>
      </c>
      <c r="J13" s="84">
        <v>243.41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98">
        <f t="shared" si="1"/>
        <v>1425.1170960187353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100"/>
      <c r="IT13" s="100"/>
      <c r="IU13" s="100"/>
    </row>
    <row r="14" spans="1:255" s="63" customFormat="1" ht="21.75" customHeight="1">
      <c r="A14" s="83" t="s">
        <v>36</v>
      </c>
      <c r="B14" s="84">
        <v>1249</v>
      </c>
      <c r="C14" s="84">
        <v>1249</v>
      </c>
      <c r="D14" s="84">
        <v>0</v>
      </c>
      <c r="E14" s="84">
        <v>563</v>
      </c>
      <c r="F14" s="84">
        <v>266</v>
      </c>
      <c r="G14" s="84">
        <v>420</v>
      </c>
      <c r="H14" s="84">
        <v>136.83</v>
      </c>
      <c r="I14" s="84">
        <v>136.83</v>
      </c>
      <c r="J14" s="84">
        <v>136.83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98">
        <f t="shared" si="1"/>
        <v>1095.5164131305046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100"/>
      <c r="IT14" s="100"/>
      <c r="IU14" s="100"/>
    </row>
    <row r="15" spans="1:255" s="64" customFormat="1" ht="21.75" customHeight="1">
      <c r="A15" s="83" t="s">
        <v>37</v>
      </c>
      <c r="B15" s="84">
        <v>481</v>
      </c>
      <c r="C15" s="84">
        <v>481</v>
      </c>
      <c r="D15" s="84">
        <v>0</v>
      </c>
      <c r="E15" s="84">
        <v>153</v>
      </c>
      <c r="F15" s="84">
        <v>7</v>
      </c>
      <c r="G15" s="84">
        <v>321</v>
      </c>
      <c r="H15" s="84">
        <v>82.17</v>
      </c>
      <c r="I15" s="84">
        <v>82.17</v>
      </c>
      <c r="J15" s="84">
        <v>82.17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98">
        <f t="shared" si="1"/>
        <v>1708.3160083160085</v>
      </c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1"/>
      <c r="IT15" s="1"/>
      <c r="IU15" s="1"/>
    </row>
    <row r="16" spans="1:255" s="63" customFormat="1" ht="21.75" customHeight="1">
      <c r="A16" s="83" t="s">
        <v>38</v>
      </c>
      <c r="B16" s="84">
        <v>1988</v>
      </c>
      <c r="C16" s="84">
        <v>1988</v>
      </c>
      <c r="D16" s="84">
        <v>0</v>
      </c>
      <c r="E16" s="84">
        <v>331</v>
      </c>
      <c r="F16" s="84">
        <v>195</v>
      </c>
      <c r="G16" s="84">
        <v>1462</v>
      </c>
      <c r="H16" s="84">
        <v>165.74</v>
      </c>
      <c r="I16" s="84">
        <v>165.74</v>
      </c>
      <c r="J16" s="84">
        <v>165.74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98">
        <f t="shared" si="1"/>
        <v>833.7022132796782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100"/>
      <c r="IT16" s="100"/>
      <c r="IU16" s="100"/>
    </row>
    <row r="17" spans="1:255" s="63" customFormat="1" ht="21.75" customHeight="1">
      <c r="A17" s="83" t="s">
        <v>39</v>
      </c>
      <c r="B17" s="84">
        <v>271</v>
      </c>
      <c r="C17" s="84">
        <v>271</v>
      </c>
      <c r="D17" s="84">
        <v>0</v>
      </c>
      <c r="E17" s="84">
        <v>122</v>
      </c>
      <c r="F17" s="84">
        <v>4</v>
      </c>
      <c r="G17" s="84">
        <v>145</v>
      </c>
      <c r="H17" s="84">
        <v>122.7</v>
      </c>
      <c r="I17" s="84">
        <v>122.7</v>
      </c>
      <c r="J17" s="84">
        <v>122.7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98">
        <f t="shared" si="1"/>
        <v>4527.675276752768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100"/>
      <c r="IT17" s="100"/>
      <c r="IU17" s="100"/>
    </row>
    <row r="18" spans="1:255" s="63" customFormat="1" ht="21.75" customHeight="1">
      <c r="A18" s="83" t="s">
        <v>40</v>
      </c>
      <c r="B18" s="84">
        <v>9577</v>
      </c>
      <c r="C18" s="84">
        <v>9577</v>
      </c>
      <c r="D18" s="84">
        <v>0</v>
      </c>
      <c r="E18" s="84">
        <v>4253</v>
      </c>
      <c r="F18" s="84">
        <v>2153</v>
      </c>
      <c r="G18" s="84">
        <v>3171</v>
      </c>
      <c r="H18" s="84">
        <v>880.355</v>
      </c>
      <c r="I18" s="84">
        <v>880.355</v>
      </c>
      <c r="J18" s="84">
        <v>880.355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98">
        <f t="shared" si="1"/>
        <v>919.2388012947687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100"/>
      <c r="IT18" s="100"/>
      <c r="IU18" s="100"/>
    </row>
    <row r="19" spans="1:255" s="62" customFormat="1" ht="21.75" customHeight="1">
      <c r="A19" s="83" t="s">
        <v>41</v>
      </c>
      <c r="B19" s="84">
        <v>1288</v>
      </c>
      <c r="C19" s="84">
        <v>1288</v>
      </c>
      <c r="D19" s="84">
        <v>0</v>
      </c>
      <c r="E19" s="84">
        <v>586</v>
      </c>
      <c r="F19" s="84">
        <v>35</v>
      </c>
      <c r="G19" s="84">
        <v>667</v>
      </c>
      <c r="H19" s="84">
        <v>95.95</v>
      </c>
      <c r="I19" s="84">
        <v>95.95</v>
      </c>
      <c r="J19" s="84">
        <v>95.95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98">
        <f t="shared" si="1"/>
        <v>744.9534161490684</v>
      </c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100"/>
      <c r="IT19" s="100"/>
      <c r="IU19" s="100"/>
    </row>
    <row r="20" spans="1:255" s="63" customFormat="1" ht="21.75" customHeight="1">
      <c r="A20" s="83" t="s">
        <v>42</v>
      </c>
      <c r="B20" s="84">
        <v>383</v>
      </c>
      <c r="C20" s="84">
        <v>383</v>
      </c>
      <c r="D20" s="84">
        <v>0</v>
      </c>
      <c r="E20" s="84">
        <v>65</v>
      </c>
      <c r="F20" s="84">
        <v>13</v>
      </c>
      <c r="G20" s="84">
        <v>305</v>
      </c>
      <c r="H20" s="84">
        <v>50.1</v>
      </c>
      <c r="I20" s="84">
        <v>50.1</v>
      </c>
      <c r="J20" s="84">
        <v>50.1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98">
        <f t="shared" si="1"/>
        <v>1308.0939947780678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100"/>
      <c r="IT20" s="100"/>
      <c r="IU20" s="100"/>
    </row>
    <row r="21" spans="1:255" s="63" customFormat="1" ht="21.75" customHeight="1">
      <c r="A21" s="83" t="s">
        <v>43</v>
      </c>
      <c r="B21" s="84">
        <v>856</v>
      </c>
      <c r="C21" s="84">
        <v>856</v>
      </c>
      <c r="D21" s="84">
        <v>0</v>
      </c>
      <c r="E21" s="84">
        <v>85</v>
      </c>
      <c r="F21" s="84">
        <v>4</v>
      </c>
      <c r="G21" s="84">
        <v>767</v>
      </c>
      <c r="H21" s="84">
        <v>41.07</v>
      </c>
      <c r="I21" s="84">
        <v>41.07</v>
      </c>
      <c r="J21" s="84">
        <v>41.07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98">
        <f t="shared" si="1"/>
        <v>479.7897196261682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100"/>
      <c r="IT21" s="100"/>
      <c r="IU21" s="100"/>
    </row>
    <row r="22" spans="1:255" s="63" customFormat="1" ht="21.75" customHeight="1">
      <c r="A22" s="83" t="s">
        <v>44</v>
      </c>
      <c r="B22" s="85">
        <v>318</v>
      </c>
      <c r="C22" s="85">
        <v>318</v>
      </c>
      <c r="D22" s="85">
        <v>0</v>
      </c>
      <c r="E22" s="85">
        <v>142</v>
      </c>
      <c r="F22" s="85">
        <v>10</v>
      </c>
      <c r="G22" s="85">
        <v>166</v>
      </c>
      <c r="H22" s="85">
        <v>48.6</v>
      </c>
      <c r="I22" s="85">
        <v>48.6</v>
      </c>
      <c r="J22" s="85">
        <v>48.6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98">
        <f t="shared" si="1"/>
        <v>1528.3018867924527</v>
      </c>
      <c r="S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100"/>
      <c r="IT22" s="100"/>
      <c r="IU22" s="100"/>
    </row>
    <row r="23" spans="1:255" s="63" customFormat="1" ht="21.75" customHeight="1">
      <c r="A23" s="12" t="s">
        <v>45</v>
      </c>
      <c r="B23" s="85">
        <v>23</v>
      </c>
      <c r="C23" s="85">
        <v>23</v>
      </c>
      <c r="D23" s="85">
        <v>0</v>
      </c>
      <c r="E23" s="85">
        <v>9</v>
      </c>
      <c r="F23" s="85">
        <v>1</v>
      </c>
      <c r="G23" s="85">
        <v>13</v>
      </c>
      <c r="H23" s="85">
        <v>4.08</v>
      </c>
      <c r="I23" s="85">
        <v>4.08</v>
      </c>
      <c r="J23" s="85">
        <v>4.08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98">
        <f t="shared" si="1"/>
        <v>1773.913043478261</v>
      </c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100"/>
      <c r="IT23" s="100"/>
      <c r="IU23" s="100"/>
    </row>
    <row r="24" spans="1:18" s="65" customFormat="1" ht="66.75" customHeight="1">
      <c r="A24" s="86" t="s">
        <v>46</v>
      </c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7"/>
      <c r="O24" s="87"/>
      <c r="P24" s="87"/>
      <c r="Q24" s="87"/>
      <c r="R24" s="87"/>
    </row>
  </sheetData>
  <sheetProtection/>
  <mergeCells count="19">
    <mergeCell ref="A2:R2"/>
    <mergeCell ref="A3:D3"/>
    <mergeCell ref="F3:H3"/>
    <mergeCell ref="N3:R3"/>
    <mergeCell ref="F4:G4"/>
    <mergeCell ref="I4:L4"/>
    <mergeCell ref="M4:Q4"/>
    <mergeCell ref="C5:D5"/>
    <mergeCell ref="E5:G5"/>
    <mergeCell ref="J5:K5"/>
    <mergeCell ref="N5:Q5"/>
    <mergeCell ref="A24:R24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="70" zoomScaleNormal="70" workbookViewId="0" topLeftCell="A1">
      <selection activeCell="R8" sqref="R8:R19"/>
    </sheetView>
  </sheetViews>
  <sheetFormatPr defaultColWidth="9.00390625" defaultRowHeight="14.25"/>
  <cols>
    <col min="1" max="18" width="8.625" style="34" customWidth="1"/>
    <col min="19" max="28" width="8.625" style="35" customWidth="1"/>
    <col min="29" max="16384" width="8.625" style="34" customWidth="1"/>
  </cols>
  <sheetData>
    <row r="1" ht="24" customHeight="1">
      <c r="A1" s="34" t="s">
        <v>47</v>
      </c>
    </row>
    <row r="2" spans="1:28" ht="43.5" customHeight="1">
      <c r="A2" s="36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s="31" customFormat="1" ht="31.5" customHeight="1">
      <c r="A3" s="37" t="s">
        <v>5</v>
      </c>
      <c r="B3" s="38" t="s">
        <v>49</v>
      </c>
      <c r="C3" s="39" t="s">
        <v>50</v>
      </c>
      <c r="D3" s="39"/>
      <c r="E3" s="39" t="s">
        <v>50</v>
      </c>
      <c r="F3" s="39"/>
      <c r="G3" s="39" t="s">
        <v>50</v>
      </c>
      <c r="H3" s="39"/>
      <c r="I3" s="39"/>
      <c r="J3" s="39"/>
      <c r="K3" s="39" t="s">
        <v>50</v>
      </c>
      <c r="L3" s="39"/>
      <c r="M3" s="39"/>
      <c r="N3" s="39"/>
      <c r="O3" s="39"/>
      <c r="P3" s="39"/>
      <c r="Q3" s="52"/>
      <c r="R3" s="38" t="s">
        <v>51</v>
      </c>
      <c r="S3" s="53" t="s">
        <v>50</v>
      </c>
      <c r="T3" s="53"/>
      <c r="U3" s="53" t="s">
        <v>50</v>
      </c>
      <c r="V3" s="53"/>
      <c r="W3" s="53" t="s">
        <v>50</v>
      </c>
      <c r="X3" s="53"/>
      <c r="Y3" s="53"/>
      <c r="Z3" s="53"/>
      <c r="AA3" s="53" t="s">
        <v>50</v>
      </c>
      <c r="AB3" s="59"/>
    </row>
    <row r="4" spans="1:28" s="31" customFormat="1" ht="76.5" customHeight="1">
      <c r="A4" s="40"/>
      <c r="B4" s="41"/>
      <c r="C4" s="42" t="s">
        <v>52</v>
      </c>
      <c r="D4" s="42" t="s">
        <v>53</v>
      </c>
      <c r="E4" s="42" t="s">
        <v>54</v>
      </c>
      <c r="F4" s="42" t="s">
        <v>55</v>
      </c>
      <c r="G4" s="42" t="s">
        <v>56</v>
      </c>
      <c r="H4" s="42" t="s">
        <v>57</v>
      </c>
      <c r="I4" s="42" t="s">
        <v>58</v>
      </c>
      <c r="J4" s="42" t="s">
        <v>59</v>
      </c>
      <c r="K4" s="42" t="s">
        <v>60</v>
      </c>
      <c r="L4" s="42" t="s">
        <v>61</v>
      </c>
      <c r="M4" s="42" t="s">
        <v>62</v>
      </c>
      <c r="N4" s="42" t="s">
        <v>63</v>
      </c>
      <c r="O4" s="42" t="s">
        <v>64</v>
      </c>
      <c r="P4" s="42" t="s">
        <v>65</v>
      </c>
      <c r="Q4" s="54" t="s">
        <v>66</v>
      </c>
      <c r="R4" s="41"/>
      <c r="S4" s="55" t="s">
        <v>67</v>
      </c>
      <c r="T4" s="55" t="s">
        <v>53</v>
      </c>
      <c r="U4" s="55" t="s">
        <v>54</v>
      </c>
      <c r="V4" s="55" t="s">
        <v>55</v>
      </c>
      <c r="W4" s="55" t="s">
        <v>56</v>
      </c>
      <c r="X4" s="55" t="s">
        <v>57</v>
      </c>
      <c r="Y4" s="55" t="s">
        <v>58</v>
      </c>
      <c r="Z4" s="55" t="s">
        <v>59</v>
      </c>
      <c r="AA4" s="55" t="s">
        <v>12</v>
      </c>
      <c r="AB4" s="60" t="s">
        <v>68</v>
      </c>
    </row>
    <row r="5" spans="1:28" s="31" customFormat="1" ht="30" customHeight="1">
      <c r="A5" s="43" t="s">
        <v>30</v>
      </c>
      <c r="B5" s="44">
        <f aca="true" t="shared" si="0" ref="B5:AB5">SUM(B7:B20)</f>
        <v>2175</v>
      </c>
      <c r="C5" s="44">
        <f t="shared" si="0"/>
        <v>488</v>
      </c>
      <c r="D5" s="44">
        <f t="shared" si="0"/>
        <v>1687</v>
      </c>
      <c r="E5" s="44">
        <f t="shared" si="0"/>
        <v>2175</v>
      </c>
      <c r="F5" s="44">
        <f t="shared" si="0"/>
        <v>0</v>
      </c>
      <c r="G5" s="44">
        <f t="shared" si="0"/>
        <v>958</v>
      </c>
      <c r="H5" s="44">
        <f t="shared" si="0"/>
        <v>11</v>
      </c>
      <c r="I5" s="44">
        <f t="shared" si="0"/>
        <v>5</v>
      </c>
      <c r="J5" s="44">
        <f t="shared" si="0"/>
        <v>1201</v>
      </c>
      <c r="K5" s="44">
        <f t="shared" si="0"/>
        <v>19</v>
      </c>
      <c r="L5" s="44">
        <f t="shared" si="0"/>
        <v>669</v>
      </c>
      <c r="M5" s="44">
        <f t="shared" si="0"/>
        <v>505</v>
      </c>
      <c r="N5" s="44">
        <f t="shared" si="0"/>
        <v>3</v>
      </c>
      <c r="O5" s="44">
        <f t="shared" si="0"/>
        <v>0</v>
      </c>
      <c r="P5" s="44">
        <f t="shared" si="0"/>
        <v>2</v>
      </c>
      <c r="Q5" s="44">
        <f t="shared" si="0"/>
        <v>977</v>
      </c>
      <c r="R5" s="44">
        <f t="shared" si="0"/>
        <v>147.55</v>
      </c>
      <c r="S5" s="44">
        <f t="shared" si="0"/>
        <v>32.82</v>
      </c>
      <c r="T5" s="44">
        <f t="shared" si="0"/>
        <v>114.72999999999999</v>
      </c>
      <c r="U5" s="44">
        <f t="shared" si="0"/>
        <v>147.55</v>
      </c>
      <c r="V5" s="44">
        <f t="shared" si="0"/>
        <v>0</v>
      </c>
      <c r="W5" s="44">
        <f t="shared" si="0"/>
        <v>97.13</v>
      </c>
      <c r="X5" s="44">
        <f t="shared" si="0"/>
        <v>1.1</v>
      </c>
      <c r="Y5" s="44">
        <f t="shared" si="0"/>
        <v>0.48000000000000004</v>
      </c>
      <c r="Z5" s="44">
        <f t="shared" si="0"/>
        <v>48.84</v>
      </c>
      <c r="AA5" s="44">
        <f t="shared" si="0"/>
        <v>147.55</v>
      </c>
      <c r="AB5" s="44">
        <f t="shared" si="0"/>
        <v>0</v>
      </c>
    </row>
    <row r="6" spans="1:28" s="31" customFormat="1" ht="30" customHeight="1">
      <c r="A6" s="43" t="s">
        <v>31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  <c r="AB6" s="44">
        <v>0</v>
      </c>
    </row>
    <row r="7" spans="1:28" s="31" customFormat="1" ht="30" customHeight="1">
      <c r="A7" s="43" t="s">
        <v>32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</row>
    <row r="8" spans="1:28" s="31" customFormat="1" ht="30" customHeight="1">
      <c r="A8" s="43" t="s">
        <v>33</v>
      </c>
      <c r="B8" s="43">
        <v>18</v>
      </c>
      <c r="C8" s="46">
        <v>5</v>
      </c>
      <c r="D8" s="46">
        <v>13</v>
      </c>
      <c r="E8" s="46">
        <v>18</v>
      </c>
      <c r="F8" s="46">
        <v>0</v>
      </c>
      <c r="G8" s="46">
        <v>18</v>
      </c>
      <c r="H8" s="46">
        <v>0</v>
      </c>
      <c r="I8" s="46">
        <v>0</v>
      </c>
      <c r="J8" s="46">
        <v>0</v>
      </c>
      <c r="K8" s="46">
        <v>0</v>
      </c>
      <c r="L8" s="46">
        <v>18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56">
        <v>5.85</v>
      </c>
      <c r="S8" s="57">
        <v>1.8</v>
      </c>
      <c r="T8" s="57">
        <v>4.05</v>
      </c>
      <c r="U8" s="57">
        <v>5.85</v>
      </c>
      <c r="V8" s="57">
        <v>0</v>
      </c>
      <c r="W8" s="57">
        <v>5.85</v>
      </c>
      <c r="X8" s="57">
        <v>0</v>
      </c>
      <c r="Y8" s="57">
        <v>0</v>
      </c>
      <c r="Z8" s="57">
        <v>0</v>
      </c>
      <c r="AA8" s="57">
        <v>5.85</v>
      </c>
      <c r="AB8" s="57">
        <v>0</v>
      </c>
    </row>
    <row r="9" spans="1:28" s="31" customFormat="1" ht="30" customHeight="1">
      <c r="A9" s="43" t="s">
        <v>34</v>
      </c>
      <c r="B9" s="47">
        <v>2</v>
      </c>
      <c r="C9" s="47">
        <v>2</v>
      </c>
      <c r="D9" s="47">
        <v>0</v>
      </c>
      <c r="E9" s="47">
        <v>2</v>
      </c>
      <c r="F9" s="47">
        <v>0</v>
      </c>
      <c r="G9" s="47">
        <v>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2</v>
      </c>
      <c r="N9" s="47">
        <v>0</v>
      </c>
      <c r="O9" s="47">
        <v>0</v>
      </c>
      <c r="P9" s="47">
        <v>0</v>
      </c>
      <c r="Q9" s="47">
        <v>0</v>
      </c>
      <c r="R9" s="47">
        <v>0.8</v>
      </c>
      <c r="S9" s="47">
        <v>0.8</v>
      </c>
      <c r="T9" s="47">
        <v>0</v>
      </c>
      <c r="U9" s="47">
        <v>0.8</v>
      </c>
      <c r="V9" s="47">
        <v>0</v>
      </c>
      <c r="W9" s="47">
        <v>0.8</v>
      </c>
      <c r="X9" s="47">
        <v>0</v>
      </c>
      <c r="Y9" s="47">
        <v>0</v>
      </c>
      <c r="Z9" s="47">
        <v>0</v>
      </c>
      <c r="AA9" s="47">
        <v>0.8</v>
      </c>
      <c r="AB9" s="47">
        <v>0</v>
      </c>
    </row>
    <row r="10" spans="1:28" s="31" customFormat="1" ht="30" customHeight="1">
      <c r="A10" s="43" t="s">
        <v>35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5">
        <v>0</v>
      </c>
    </row>
    <row r="11" spans="1:28" s="31" customFormat="1" ht="30" customHeight="1">
      <c r="A11" s="43" t="s">
        <v>36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</row>
    <row r="12" spans="1:28" s="31" customFormat="1" ht="30" customHeight="1">
      <c r="A12" s="43" t="s">
        <v>37</v>
      </c>
      <c r="B12" s="43">
        <v>317</v>
      </c>
      <c r="C12" s="43">
        <v>84</v>
      </c>
      <c r="D12" s="43">
        <v>233</v>
      </c>
      <c r="E12" s="43">
        <v>317</v>
      </c>
      <c r="F12" s="43">
        <v>0</v>
      </c>
      <c r="G12" s="43">
        <v>258</v>
      </c>
      <c r="H12" s="43">
        <v>2</v>
      </c>
      <c r="I12" s="43">
        <v>1</v>
      </c>
      <c r="J12" s="43">
        <v>56</v>
      </c>
      <c r="K12" s="43">
        <v>0</v>
      </c>
      <c r="L12" s="43">
        <v>254</v>
      </c>
      <c r="M12" s="43">
        <v>60</v>
      </c>
      <c r="N12" s="43">
        <v>1</v>
      </c>
      <c r="O12" s="43">
        <v>0</v>
      </c>
      <c r="P12" s="43">
        <v>2</v>
      </c>
      <c r="Q12" s="43">
        <v>0</v>
      </c>
      <c r="R12" s="43">
        <v>32.87</v>
      </c>
      <c r="S12" s="57">
        <v>9.12</v>
      </c>
      <c r="T12" s="57">
        <v>23.75</v>
      </c>
      <c r="U12" s="57">
        <v>32.87</v>
      </c>
      <c r="V12" s="57">
        <v>0</v>
      </c>
      <c r="W12" s="57">
        <v>27.27</v>
      </c>
      <c r="X12" s="57">
        <v>0.25</v>
      </c>
      <c r="Y12" s="57">
        <v>0.1</v>
      </c>
      <c r="Z12" s="57">
        <v>5.25</v>
      </c>
      <c r="AA12" s="57">
        <v>32.87</v>
      </c>
      <c r="AB12" s="57">
        <v>0</v>
      </c>
    </row>
    <row r="13" spans="1:28" s="31" customFormat="1" ht="30" customHeight="1">
      <c r="A13" s="43" t="s">
        <v>38</v>
      </c>
      <c r="B13" s="43">
        <v>1515</v>
      </c>
      <c r="C13" s="43">
        <v>363</v>
      </c>
      <c r="D13" s="43">
        <v>1152</v>
      </c>
      <c r="E13" s="43">
        <v>1515</v>
      </c>
      <c r="F13" s="43">
        <v>0</v>
      </c>
      <c r="G13" s="43">
        <v>431</v>
      </c>
      <c r="H13" s="43">
        <v>0</v>
      </c>
      <c r="I13" s="43">
        <v>1</v>
      </c>
      <c r="J13" s="43">
        <v>1083</v>
      </c>
      <c r="K13" s="43">
        <v>18</v>
      </c>
      <c r="L13" s="43">
        <v>107</v>
      </c>
      <c r="M13" s="43">
        <v>411</v>
      </c>
      <c r="N13" s="43">
        <v>2</v>
      </c>
      <c r="O13" s="43">
        <v>0</v>
      </c>
      <c r="P13" s="43">
        <v>0</v>
      </c>
      <c r="Q13" s="43">
        <v>977</v>
      </c>
      <c r="R13" s="43">
        <v>76.99</v>
      </c>
      <c r="S13" s="57">
        <v>17.88</v>
      </c>
      <c r="T13" s="57">
        <v>59.11</v>
      </c>
      <c r="U13" s="57">
        <v>76.99</v>
      </c>
      <c r="V13" s="57">
        <v>0</v>
      </c>
      <c r="W13" s="57">
        <v>39.18</v>
      </c>
      <c r="X13" s="57">
        <v>0</v>
      </c>
      <c r="Y13" s="57">
        <v>0.1</v>
      </c>
      <c r="Z13" s="57">
        <v>37.71</v>
      </c>
      <c r="AA13" s="57">
        <v>76.99</v>
      </c>
      <c r="AB13" s="57">
        <v>0</v>
      </c>
    </row>
    <row r="14" spans="1:28" s="31" customFormat="1" ht="30" customHeight="1">
      <c r="A14" s="43" t="s">
        <v>39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</row>
    <row r="15" spans="1:28" s="31" customFormat="1" ht="30" customHeight="1">
      <c r="A15" s="43" t="s">
        <v>40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</row>
    <row r="16" spans="1:28" s="31" customFormat="1" ht="30" customHeight="1">
      <c r="A16" s="43" t="s">
        <v>41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</row>
    <row r="17" spans="1:28" s="32" customFormat="1" ht="30" customHeight="1">
      <c r="A17" s="43" t="s">
        <v>69</v>
      </c>
      <c r="B17" s="43">
        <v>319</v>
      </c>
      <c r="C17" s="43">
        <v>34</v>
      </c>
      <c r="D17" s="43">
        <v>285</v>
      </c>
      <c r="E17" s="43">
        <v>319</v>
      </c>
      <c r="F17" s="43">
        <v>0</v>
      </c>
      <c r="G17" s="43">
        <v>245</v>
      </c>
      <c r="H17" s="43">
        <v>9</v>
      </c>
      <c r="I17" s="43">
        <v>3</v>
      </c>
      <c r="J17" s="43">
        <v>62</v>
      </c>
      <c r="K17" s="43">
        <v>1</v>
      </c>
      <c r="L17" s="43">
        <v>286</v>
      </c>
      <c r="M17" s="43">
        <v>32</v>
      </c>
      <c r="N17" s="43">
        <v>0</v>
      </c>
      <c r="O17" s="43">
        <v>0</v>
      </c>
      <c r="P17" s="43">
        <v>0</v>
      </c>
      <c r="Q17" s="43">
        <v>0</v>
      </c>
      <c r="R17" s="43">
        <v>30.24</v>
      </c>
      <c r="S17" s="43">
        <v>3.22</v>
      </c>
      <c r="T17" s="43">
        <v>27.02</v>
      </c>
      <c r="U17" s="43">
        <v>30.24</v>
      </c>
      <c r="V17" s="43">
        <v>0</v>
      </c>
      <c r="W17" s="43">
        <v>23.23</v>
      </c>
      <c r="X17" s="43">
        <v>0.85</v>
      </c>
      <c r="Y17" s="43">
        <v>0.28</v>
      </c>
      <c r="Z17" s="43">
        <v>5.88</v>
      </c>
      <c r="AA17" s="43">
        <v>30.24</v>
      </c>
      <c r="AB17" s="43">
        <v>0</v>
      </c>
    </row>
    <row r="18" spans="1:28" s="31" customFormat="1" ht="30" customHeight="1">
      <c r="A18" s="43" t="s">
        <v>43</v>
      </c>
      <c r="B18" s="43">
        <v>4</v>
      </c>
      <c r="C18" s="46">
        <v>0</v>
      </c>
      <c r="D18" s="46">
        <v>4</v>
      </c>
      <c r="E18" s="46">
        <v>4</v>
      </c>
      <c r="F18" s="46">
        <v>0</v>
      </c>
      <c r="G18" s="46">
        <v>4</v>
      </c>
      <c r="H18" s="46">
        <v>0</v>
      </c>
      <c r="I18" s="46">
        <v>0</v>
      </c>
      <c r="J18" s="46">
        <v>0</v>
      </c>
      <c r="K18" s="46">
        <v>0</v>
      </c>
      <c r="L18" s="46">
        <v>4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57">
        <v>0.8</v>
      </c>
      <c r="S18" s="57">
        <v>0</v>
      </c>
      <c r="T18" s="57">
        <v>0.8</v>
      </c>
      <c r="U18" s="57">
        <v>0.8</v>
      </c>
      <c r="V18" s="57">
        <v>0</v>
      </c>
      <c r="W18" s="57">
        <v>0.8</v>
      </c>
      <c r="X18" s="57">
        <v>0</v>
      </c>
      <c r="Y18" s="57">
        <v>0</v>
      </c>
      <c r="Z18" s="57">
        <v>0</v>
      </c>
      <c r="AA18" s="57">
        <v>0.8</v>
      </c>
      <c r="AB18" s="57">
        <v>0</v>
      </c>
    </row>
    <row r="19" spans="1:28" s="31" customFormat="1" ht="30" customHeight="1">
      <c r="A19" s="43" t="s">
        <v>44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</row>
    <row r="20" spans="1:28" s="31" customFormat="1" ht="30" customHeight="1">
      <c r="A20" s="43" t="s">
        <v>45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</row>
    <row r="21" spans="1:28" s="33" customFormat="1" ht="45.75" customHeight="1">
      <c r="A21" s="49" t="s">
        <v>70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s="33" customFormat="1" ht="19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s="33" customFormat="1" ht="42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8"/>
      <c r="T23" s="58"/>
      <c r="U23" s="58"/>
      <c r="V23" s="58"/>
      <c r="W23" s="58"/>
      <c r="X23" s="58"/>
      <c r="Y23" s="58"/>
      <c r="Z23" s="58"/>
      <c r="AA23" s="58"/>
      <c r="AB23" s="58"/>
    </row>
  </sheetData>
  <sheetProtection/>
  <mergeCells count="13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  <mergeCell ref="A21:AB23"/>
  </mergeCells>
  <printOptions horizontalCentered="1"/>
  <pageMargins left="0.23999999999999996" right="0.23999999999999996" top="0.75" bottom="0.75" header="0.31" footer="0.31"/>
  <pageSetup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="90" zoomScaleNormal="90" workbookViewId="0" topLeftCell="A1">
      <selection activeCell="F28" sqref="F28"/>
    </sheetView>
  </sheetViews>
  <sheetFormatPr defaultColWidth="9.00390625" defaultRowHeight="14.25"/>
  <cols>
    <col min="1" max="1" width="7.625" style="1" customWidth="1"/>
    <col min="2" max="2" width="9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7.25390625" style="1" customWidth="1"/>
    <col min="10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875" style="1" customWidth="1"/>
    <col min="15" max="16384" width="9.00390625" style="1" customWidth="1"/>
  </cols>
  <sheetData>
    <row r="1" spans="1:14" ht="36.75" customHeight="1">
      <c r="A1" s="2" t="s">
        <v>71</v>
      </c>
      <c r="B1" s="3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8" ht="34.5" customHeight="1">
      <c r="A2" s="4" t="s">
        <v>5</v>
      </c>
      <c r="B2" s="5" t="s">
        <v>73</v>
      </c>
      <c r="C2" s="6" t="s">
        <v>74</v>
      </c>
      <c r="D2" s="6"/>
      <c r="E2" s="6" t="s">
        <v>75</v>
      </c>
      <c r="F2" s="6"/>
      <c r="G2" s="7"/>
      <c r="H2" s="5" t="s">
        <v>76</v>
      </c>
      <c r="I2" s="6" t="s">
        <v>74</v>
      </c>
      <c r="J2" s="6"/>
      <c r="K2" s="6" t="s">
        <v>75</v>
      </c>
      <c r="L2" s="6"/>
      <c r="M2" s="7"/>
      <c r="N2" s="26" t="s">
        <v>77</v>
      </c>
      <c r="O2" s="27"/>
      <c r="P2" s="27"/>
      <c r="Q2" s="27"/>
      <c r="R2" s="27"/>
    </row>
    <row r="3" spans="1:18" ht="48.75" customHeight="1">
      <c r="A3" s="8"/>
      <c r="B3" s="9"/>
      <c r="C3" s="10" t="s">
        <v>78</v>
      </c>
      <c r="D3" s="10" t="s">
        <v>79</v>
      </c>
      <c r="E3" s="10" t="s">
        <v>80</v>
      </c>
      <c r="F3" s="10" t="s">
        <v>18</v>
      </c>
      <c r="G3" s="11" t="s">
        <v>81</v>
      </c>
      <c r="H3" s="9"/>
      <c r="I3" s="10" t="s">
        <v>78</v>
      </c>
      <c r="J3" s="10" t="s">
        <v>79</v>
      </c>
      <c r="K3" s="10" t="s">
        <v>80</v>
      </c>
      <c r="L3" s="10" t="s">
        <v>18</v>
      </c>
      <c r="M3" s="11" t="s">
        <v>81</v>
      </c>
      <c r="N3" s="28"/>
      <c r="O3" s="27"/>
      <c r="P3" s="27"/>
      <c r="Q3" s="27"/>
      <c r="R3" s="27"/>
    </row>
    <row r="4" spans="1:14" ht="17.25" customHeight="1">
      <c r="A4" s="12" t="s">
        <v>30</v>
      </c>
      <c r="B4" s="13">
        <f>SUM(B5:B19)</f>
        <v>29</v>
      </c>
      <c r="C4" s="13">
        <f aca="true" t="shared" si="0" ref="C4:M4">SUM(C5:C19)</f>
        <v>29</v>
      </c>
      <c r="D4" s="13">
        <f t="shared" si="0"/>
        <v>0</v>
      </c>
      <c r="E4" s="13">
        <f t="shared" si="0"/>
        <v>0</v>
      </c>
      <c r="F4" s="13">
        <f t="shared" si="0"/>
        <v>13</v>
      </c>
      <c r="G4" s="13">
        <f t="shared" si="0"/>
        <v>16</v>
      </c>
      <c r="H4" s="14">
        <f t="shared" si="0"/>
        <v>54.3</v>
      </c>
      <c r="I4" s="14">
        <f t="shared" si="0"/>
        <v>51</v>
      </c>
      <c r="J4" s="13">
        <f t="shared" si="0"/>
        <v>3.3</v>
      </c>
      <c r="K4" s="13">
        <f t="shared" si="0"/>
        <v>0</v>
      </c>
      <c r="L4" s="14">
        <f t="shared" si="0"/>
        <v>26.5</v>
      </c>
      <c r="M4" s="14">
        <f t="shared" si="0"/>
        <v>27.8</v>
      </c>
      <c r="N4" s="29">
        <f>H4/B4</f>
        <v>1.8724137931034481</v>
      </c>
    </row>
    <row r="5" spans="1:14" ht="17.25" customHeight="1">
      <c r="A5" s="12" t="s">
        <v>31</v>
      </c>
      <c r="B5" s="13">
        <v>1</v>
      </c>
      <c r="C5" s="13">
        <v>1</v>
      </c>
      <c r="D5" s="13">
        <v>0</v>
      </c>
      <c r="E5" s="13">
        <v>0</v>
      </c>
      <c r="F5" s="13">
        <v>1</v>
      </c>
      <c r="G5" s="13">
        <v>0</v>
      </c>
      <c r="H5" s="14">
        <v>1</v>
      </c>
      <c r="I5" s="14">
        <v>1</v>
      </c>
      <c r="J5" s="13">
        <v>0</v>
      </c>
      <c r="K5" s="13">
        <v>0</v>
      </c>
      <c r="L5" s="14">
        <v>1</v>
      </c>
      <c r="M5" s="13">
        <v>0</v>
      </c>
      <c r="N5" s="29">
        <f>H5/B5</f>
        <v>1</v>
      </c>
    </row>
    <row r="6" spans="1:14" ht="17.25" customHeight="1">
      <c r="A6" s="12" t="s">
        <v>32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29">
        <v>0</v>
      </c>
    </row>
    <row r="7" spans="1:14" ht="17.25" customHeight="1">
      <c r="A7" s="12" t="s">
        <v>33</v>
      </c>
      <c r="B7" s="16">
        <v>5</v>
      </c>
      <c r="C7" s="17">
        <v>5</v>
      </c>
      <c r="D7" s="17">
        <v>0</v>
      </c>
      <c r="E7" s="17">
        <v>0</v>
      </c>
      <c r="F7" s="17">
        <v>1</v>
      </c>
      <c r="G7" s="17">
        <v>4</v>
      </c>
      <c r="H7" s="18">
        <v>7.8</v>
      </c>
      <c r="I7" s="18">
        <v>4.5</v>
      </c>
      <c r="J7" s="15">
        <v>3.3</v>
      </c>
      <c r="K7" s="15">
        <v>0</v>
      </c>
      <c r="L7" s="18">
        <v>3</v>
      </c>
      <c r="M7" s="18">
        <v>4.8</v>
      </c>
      <c r="N7" s="29">
        <f>H7/B7</f>
        <v>1.56</v>
      </c>
    </row>
    <row r="8" spans="1:14" ht="17.25" customHeight="1">
      <c r="A8" s="12" t="s">
        <v>34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29">
        <v>0</v>
      </c>
    </row>
    <row r="9" spans="1:14" ht="17.25" customHeight="1">
      <c r="A9" s="12" t="s">
        <v>35</v>
      </c>
      <c r="B9" s="16">
        <v>2</v>
      </c>
      <c r="C9" s="17">
        <v>2</v>
      </c>
      <c r="D9" s="17">
        <v>0</v>
      </c>
      <c r="E9" s="17">
        <v>0</v>
      </c>
      <c r="F9" s="17">
        <v>0</v>
      </c>
      <c r="G9" s="17">
        <v>2</v>
      </c>
      <c r="H9" s="18">
        <v>3</v>
      </c>
      <c r="I9" s="18">
        <v>3</v>
      </c>
      <c r="J9" s="15">
        <v>0</v>
      </c>
      <c r="K9" s="15">
        <v>0</v>
      </c>
      <c r="L9" s="15">
        <v>0</v>
      </c>
      <c r="M9" s="18">
        <v>3</v>
      </c>
      <c r="N9" s="29">
        <f>H9/B9</f>
        <v>1.5</v>
      </c>
    </row>
    <row r="10" spans="1:14" ht="17.25" customHeight="1">
      <c r="A10" s="12" t="s">
        <v>36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29">
        <v>0</v>
      </c>
    </row>
    <row r="11" spans="1:14" ht="17.25" customHeight="1">
      <c r="A11" s="12" t="s">
        <v>37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29">
        <v>0</v>
      </c>
    </row>
    <row r="12" spans="1:14" ht="17.25" customHeight="1">
      <c r="A12" s="12" t="s">
        <v>38</v>
      </c>
      <c r="B12" s="12">
        <v>1</v>
      </c>
      <c r="C12" s="19">
        <v>1</v>
      </c>
      <c r="D12" s="19">
        <v>0</v>
      </c>
      <c r="E12" s="19">
        <v>0</v>
      </c>
      <c r="F12" s="19">
        <v>0</v>
      </c>
      <c r="G12" s="19">
        <v>1</v>
      </c>
      <c r="H12" s="20">
        <v>1</v>
      </c>
      <c r="I12" s="30">
        <v>1</v>
      </c>
      <c r="J12" s="15">
        <v>0</v>
      </c>
      <c r="K12" s="15">
        <v>0</v>
      </c>
      <c r="L12" s="15">
        <v>0</v>
      </c>
      <c r="M12" s="19">
        <v>1</v>
      </c>
      <c r="N12" s="29">
        <f>H12/B12</f>
        <v>1</v>
      </c>
    </row>
    <row r="13" spans="1:14" ht="17.25" customHeight="1">
      <c r="A13" s="12" t="s">
        <v>39</v>
      </c>
      <c r="B13" s="16">
        <v>20</v>
      </c>
      <c r="C13" s="17">
        <v>20</v>
      </c>
      <c r="D13" s="17">
        <v>0</v>
      </c>
      <c r="E13" s="17">
        <v>0</v>
      </c>
      <c r="F13" s="17">
        <v>11</v>
      </c>
      <c r="G13" s="17">
        <v>9</v>
      </c>
      <c r="H13" s="21">
        <v>41.5</v>
      </c>
      <c r="I13" s="18">
        <v>41.5</v>
      </c>
      <c r="J13" s="17">
        <v>0</v>
      </c>
      <c r="K13" s="17">
        <v>0</v>
      </c>
      <c r="L13" s="18">
        <v>22.5</v>
      </c>
      <c r="M13" s="18">
        <v>19</v>
      </c>
      <c r="N13" s="29">
        <f>H13/B13</f>
        <v>2.075</v>
      </c>
    </row>
    <row r="14" spans="1:14" ht="17.25" customHeight="1">
      <c r="A14" s="12" t="s">
        <v>40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29">
        <v>0</v>
      </c>
    </row>
    <row r="15" spans="1:14" ht="17.25" customHeight="1">
      <c r="A15" s="12" t="s">
        <v>41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9">
        <v>0</v>
      </c>
    </row>
    <row r="16" spans="1:14" ht="17.25" customHeight="1">
      <c r="A16" s="12" t="s">
        <v>69</v>
      </c>
      <c r="B16" s="23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17">
        <v>0</v>
      </c>
      <c r="J16" s="17">
        <v>0</v>
      </c>
      <c r="K16" s="17">
        <v>0</v>
      </c>
      <c r="L16" s="17">
        <v>0</v>
      </c>
      <c r="M16" s="24">
        <v>0</v>
      </c>
      <c r="N16" s="29">
        <v>0</v>
      </c>
    </row>
    <row r="17" spans="1:14" ht="17.25" customHeight="1">
      <c r="A17" s="12" t="s">
        <v>43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9">
        <v>0</v>
      </c>
    </row>
    <row r="18" spans="1:14" ht="17.25" customHeight="1">
      <c r="A18" s="12" t="s">
        <v>44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9">
        <v>0</v>
      </c>
    </row>
    <row r="19" spans="1:14" ht="17.25" customHeight="1">
      <c r="A19" s="12" t="s">
        <v>45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9">
        <v>0</v>
      </c>
    </row>
    <row r="20" spans="1:14" ht="23.25" customHeight="1">
      <c r="A20" s="25" t="s">
        <v>82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</sheetData>
  <sheetProtection/>
  <mergeCells count="11">
    <mergeCell ref="B1:N1"/>
    <mergeCell ref="C2:D2"/>
    <mergeCell ref="E2:G2"/>
    <mergeCell ref="I2:J2"/>
    <mergeCell ref="K2:M2"/>
    <mergeCell ref="A20:N20"/>
    <mergeCell ref="A2:A3"/>
    <mergeCell ref="B2:B3"/>
    <mergeCell ref="H2:H3"/>
    <mergeCell ref="N2:N3"/>
    <mergeCell ref="O2:O3"/>
  </mergeCells>
  <printOptions horizontalCentered="1"/>
  <pageMargins left="0.35" right="0.35" top="0.98" bottom="0.59" header="0.51" footer="0.5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MQ</cp:lastModifiedBy>
  <cp:lastPrinted>2017-02-08T07:50:33Z</cp:lastPrinted>
  <dcterms:created xsi:type="dcterms:W3CDTF">2015-01-21T05:56:21Z</dcterms:created>
  <dcterms:modified xsi:type="dcterms:W3CDTF">2020-06-24T07:02:15Z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