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3"/>
  </bookViews>
  <sheets>
    <sheet name="表4-1 地方政府债务限额及余额决算情况表" sheetId="1" r:id="rId1"/>
    <sheet name="表4-2 地方政府债券使用情况表（一般债）" sheetId="2" r:id="rId2"/>
    <sheet name="表4-3地方政府债券使用情况表（专项债）" sheetId="4" r:id="rId3"/>
    <sheet name="表4-3 地方政府债务发行及还本付息情况表" sheetId="3" r:id="rId4"/>
  </sheets>
  <calcPr calcId="144525"/>
</workbook>
</file>

<file path=xl/sharedStrings.xml><?xml version="1.0" encoding="utf-8"?>
<sst xmlns="http://schemas.openxmlformats.org/spreadsheetml/2006/main" count="958" uniqueCount="500">
  <si>
    <t>DEBT_T_XXGK_XEYE</t>
  </si>
  <si>
    <t xml:space="preserve"> AND T.AD_CODE_GK=3611 AND T.SET_YEAR_GK=2019</t>
  </si>
  <si>
    <t>上年债务限额及余额决算</t>
  </si>
  <si>
    <t>AD_CODE_GK#3611</t>
  </si>
  <si>
    <t>SET_YEAR_GK#2019</t>
  </si>
  <si>
    <t>SET_YEAR#2018</t>
  </si>
  <si>
    <t>AD_CODE#</t>
  </si>
  <si>
    <t>AD_NAME#</t>
  </si>
  <si>
    <t>YBXE_Y1#</t>
  </si>
  <si>
    <t>ZXXE_Y1#</t>
  </si>
  <si>
    <t>YBYE_Y1#</t>
  </si>
  <si>
    <t>ZXYE_Y1#</t>
  </si>
  <si>
    <t>表4-1</t>
  </si>
  <si>
    <t>3611 上饶市2018年地方政府债务限额及余额决算情况表</t>
  </si>
  <si>
    <t>单位：亿元</t>
  </si>
  <si>
    <t>地   区</t>
  </si>
  <si>
    <t>2018年债务限额</t>
  </si>
  <si>
    <t>2018年债务余额（决算数）</t>
  </si>
  <si>
    <t>一般债务</t>
  </si>
  <si>
    <t>专项债务</t>
  </si>
  <si>
    <t>公  式</t>
  </si>
  <si>
    <t>A=B+C</t>
  </si>
  <si>
    <t>B</t>
  </si>
  <si>
    <t>C</t>
  </si>
  <si>
    <t>D=E+F</t>
  </si>
  <si>
    <t>E</t>
  </si>
  <si>
    <t>F</t>
  </si>
  <si>
    <t>VALID#</t>
  </si>
  <si>
    <t>3611</t>
  </si>
  <si>
    <t xml:space="preserve">  上饶市</t>
  </si>
  <si>
    <t>361100</t>
  </si>
  <si>
    <t xml:space="preserve">    上饶市本级</t>
  </si>
  <si>
    <t>361102</t>
  </si>
  <si>
    <t xml:space="preserve">    信州区</t>
  </si>
  <si>
    <t>361103</t>
  </si>
  <si>
    <t xml:space="preserve">    三清山风景名胜区</t>
  </si>
  <si>
    <t>361121</t>
  </si>
  <si>
    <t xml:space="preserve">    广信区</t>
  </si>
  <si>
    <t>361122</t>
  </si>
  <si>
    <t xml:space="preserve">    广丰区</t>
  </si>
  <si>
    <t>361123</t>
  </si>
  <si>
    <t xml:space="preserve">    玉山县</t>
  </si>
  <si>
    <t>361124</t>
  </si>
  <si>
    <t xml:space="preserve">    铅山县</t>
  </si>
  <si>
    <t>361125</t>
  </si>
  <si>
    <t xml:space="preserve">    横峰县</t>
  </si>
  <si>
    <t>361126</t>
  </si>
  <si>
    <t xml:space="preserve">    弋阳县</t>
  </si>
  <si>
    <t>361127</t>
  </si>
  <si>
    <t xml:space="preserve">    余干县</t>
  </si>
  <si>
    <t>361128</t>
  </si>
  <si>
    <t xml:space="preserve">    鄱阳县</t>
  </si>
  <si>
    <t>361129</t>
  </si>
  <si>
    <t xml:space="preserve">    万年县</t>
  </si>
  <si>
    <t>361130</t>
  </si>
  <si>
    <t xml:space="preserve">    婺源县</t>
  </si>
  <si>
    <t>361131</t>
  </si>
  <si>
    <t xml:space="preserve">    上饶经济技术开发区</t>
  </si>
  <si>
    <t>361181</t>
  </si>
  <si>
    <t xml:space="preserve">    德兴市</t>
  </si>
  <si>
    <t>注：1.本表反映上一年度本地区、本级及分地区地方政府债务限额及余额决算数。</t>
  </si>
  <si>
    <t>2.本表由县级以上地方各级财政部门在同级人民代表大会常务委员会批准决算后二十日内公开。</t>
  </si>
  <si>
    <t>上饶市2018年新增一般债资金使用情况表</t>
  </si>
  <si>
    <t>单位：万元</t>
  </si>
  <si>
    <t>地区</t>
  </si>
  <si>
    <t>项目名称</t>
  </si>
  <si>
    <t>发行年度</t>
  </si>
  <si>
    <t>发行额度</t>
  </si>
  <si>
    <t>备注</t>
  </si>
  <si>
    <t>信州区</t>
  </si>
  <si>
    <t>上饶市信州区三江片区污水管网建设工程</t>
  </si>
  <si>
    <t>根据2018年12月信州区政府（饶信府字〔2018〕221号）和2018年12月区人大（饶信常发〔2018〕41号）文件,已将2018年新增一般债券项目调整为信州区全民健身体育综合馆1500万元，上饶市磷肥厂棚改项目2200万元、三江新城路网2100万元、信州区农村公益性公墓1800万元、兴隆路建设工程306万元，合计7906万元。</t>
  </si>
  <si>
    <t>上饶市信州区信江南岸景观带改造项目</t>
  </si>
  <si>
    <t>上饶市兴隆路改造项目</t>
  </si>
  <si>
    <t>上饶市信州区同心棚改项目</t>
  </si>
  <si>
    <t>广信区</t>
  </si>
  <si>
    <t>精准扶贫</t>
  </si>
  <si>
    <t>乡村振兴</t>
  </si>
  <si>
    <t>人居环境整治（污水管网建设）</t>
  </si>
  <si>
    <t>广丰区</t>
  </si>
  <si>
    <t>文化馆项目</t>
  </si>
  <si>
    <t>2018年</t>
  </si>
  <si>
    <t>大湖公路工程款</t>
  </si>
  <si>
    <t>新南屏中学项目</t>
  </si>
  <si>
    <t>图书馆项目</t>
  </si>
  <si>
    <t>区河塘整治和水系连通工程--城中水生态整治项目</t>
  </si>
  <si>
    <t>桑园南路项目</t>
  </si>
  <si>
    <t>永丰北大道延伸段改造工程</t>
  </si>
  <si>
    <t>G320沪瑞线改建工程</t>
  </si>
  <si>
    <t>城北小学</t>
  </si>
  <si>
    <t>姚西桥项目</t>
  </si>
  <si>
    <t>姚西路项目</t>
  </si>
  <si>
    <t>十二小项目</t>
  </si>
  <si>
    <t>上饶卫校项目</t>
  </si>
  <si>
    <t>青少年活动中心</t>
  </si>
  <si>
    <t>政通路项目</t>
  </si>
  <si>
    <t>老年活动中心</t>
  </si>
  <si>
    <t>苏五公路</t>
  </si>
  <si>
    <t>铜钹山大道路面修复改造项目</t>
  </si>
  <si>
    <t>芦林大桥拓宽</t>
  </si>
  <si>
    <t>玉山县</t>
  </si>
  <si>
    <t>G320沪瑞线玉山岩瑞至文成段公路改建工程项目</t>
  </si>
  <si>
    <t>易地扶贫搬迁项目</t>
  </si>
  <si>
    <t>铅山县</t>
  </si>
  <si>
    <t>城南停车场土建工程</t>
  </si>
  <si>
    <t>葛仙山大道整体提升改造工程建设项目</t>
  </si>
  <si>
    <t>公路分局凤来大桥重建项目</t>
  </si>
  <si>
    <t>河永快速通道公路工程</t>
  </si>
  <si>
    <t>铅山文化中心景观工程</t>
  </si>
  <si>
    <t>铅山县城生活污水管网改护建项目（2017-2020年）</t>
  </si>
  <si>
    <t>铅山县河口变高压线迁改项目</t>
  </si>
  <si>
    <t>铅山县龙井水库工程</t>
  </si>
  <si>
    <t>铅山县人民医院（整体搬迁）项目周边道路北侧道路工程</t>
  </si>
  <si>
    <t>铅山县人民医院（整体搬迁）项目周边道路东侧道路工程</t>
  </si>
  <si>
    <t>铅山县县道杨村至葛仙山公路升级改造工程</t>
  </si>
  <si>
    <t>铅山县辛弃疾文化旅游开发建设项目</t>
  </si>
  <si>
    <t>省道425永篁线永平至向阳桥公路段改建项目</t>
  </si>
  <si>
    <t>横峰县</t>
  </si>
  <si>
    <t>脱贫攻坚</t>
  </si>
  <si>
    <t>基础设施建设</t>
  </si>
  <si>
    <t>易地扶贫搬迁</t>
  </si>
  <si>
    <t>弋阳县</t>
  </si>
  <si>
    <t>2018易地扶贫搬迁项目</t>
  </si>
  <si>
    <t>方团水库饮水工程</t>
  </si>
  <si>
    <t>弋阳县基础设施建设项目</t>
  </si>
  <si>
    <t>353国道城区段升级改造工程</t>
  </si>
  <si>
    <t>市政建设</t>
  </si>
  <si>
    <t>余干县</t>
  </si>
  <si>
    <t>余干融媒体建设项目</t>
  </si>
  <si>
    <t>新党校工程招标代理费</t>
  </si>
  <si>
    <t>新党校工程建设勘察费</t>
  </si>
  <si>
    <t>余干县职业技术培训学校项目建设前期土地平整</t>
  </si>
  <si>
    <t>余干县26.9MW村级光伏扶贫电站</t>
  </si>
  <si>
    <t>余干县智慧天网物联感知体系+数字社区网络化采购</t>
  </si>
  <si>
    <t>余干县智慧天网及雪亮工程</t>
  </si>
  <si>
    <t>余干县“上、下余干片区”粮食生产功能区和重要农产品生产保护区划定</t>
  </si>
  <si>
    <t>决子埝圩除险加固工程</t>
  </si>
  <si>
    <t>黄埠圩除险加固工程</t>
  </si>
  <si>
    <t>余干县农村饮水安全工程建设</t>
  </si>
  <si>
    <t>社庚镇土桥塘水生态综合治理工程</t>
  </si>
  <si>
    <t>中洲圩除险加固工程</t>
  </si>
  <si>
    <t>康山大堤内坡堤顶段播种格桑花工程</t>
  </si>
  <si>
    <t>落脚湖电排站排涝区应急排涝工程</t>
  </si>
  <si>
    <t>2018年省级山塘整治</t>
  </si>
  <si>
    <t>余干县1-5万亩圩堤除险加固工程蒋坊圩除险加固</t>
  </si>
  <si>
    <t>古埠联圩纪东、纪西站等应急除险工程</t>
  </si>
  <si>
    <t>落脚湖泵站及附属建筑应急除险工程</t>
  </si>
  <si>
    <t>110kv余瑞2线80#-107#塔送电线路迁改工程</t>
  </si>
  <si>
    <t>石口镇、瑞洪镇污水管网监理费</t>
  </si>
  <si>
    <t>余干县数条公路电力线路拆迁改造工程</t>
  </si>
  <si>
    <t>梅港乡危桥重建</t>
  </si>
  <si>
    <t>黄埠镇千家坂桥危桥重建</t>
  </si>
  <si>
    <t>黄金埠书院桥</t>
  </si>
  <si>
    <t>交通局监理费、招标代理费、设计费</t>
  </si>
  <si>
    <t>社庚镇戴家桥危桥重建</t>
  </si>
  <si>
    <t>社庚镇陈家桥危桥重建</t>
  </si>
  <si>
    <t>社庚镇张家岭桥危桥重建</t>
  </si>
  <si>
    <t>余干县社赓镇刘家桥引道及挡土墙工程</t>
  </si>
  <si>
    <t>可研报告及节能登记表编制费</t>
  </si>
  <si>
    <t>石口镇古竹村桥危桥重建</t>
  </si>
  <si>
    <t>濠源至九龙路面改造工程</t>
  </si>
  <si>
    <t>瑞洪至康山路面改造</t>
  </si>
  <si>
    <t>社庚至邓敦路面改造工程</t>
  </si>
  <si>
    <t>石口镇古竹小桥危桥重建</t>
  </si>
  <si>
    <t>康山垦殖场瑞洪小桥危桥重建</t>
  </si>
  <si>
    <t>高峰至杨埠公路工程</t>
  </si>
  <si>
    <t>杨埠镇上保桥危桥重建</t>
  </si>
  <si>
    <t>玉亭镇横湖桥危桥重建</t>
  </si>
  <si>
    <t>玉亭镇马漂桥危桥重建</t>
  </si>
  <si>
    <t>Y053乡道大溪林场至杨源</t>
  </si>
  <si>
    <t>九龙镇山下桥危桥重建</t>
  </si>
  <si>
    <t>运动员服务中心及相关配套项目建设</t>
  </si>
  <si>
    <t>体育馆电动遮阳系统</t>
  </si>
  <si>
    <t>余干县全民健身活动中心虹吸雨水系统工程</t>
  </si>
  <si>
    <t>东街道路延伸工程、市政道路工程、余干县东昌路、环湖路、德胜西街、阳水沟路面改造工程</t>
  </si>
  <si>
    <t>樟树韩家安置小区新建道路工程</t>
  </si>
  <si>
    <t>国税局24小时自助服务大厅项目</t>
  </si>
  <si>
    <t>鄱阳湖大道“中国结”项目工程费</t>
  </si>
  <si>
    <t>紫阳大道、竹山路灯杆安装悬挂“中国结”项目</t>
  </si>
  <si>
    <t>南昌大道（洪都国际）污水主管抢修工程</t>
  </si>
  <si>
    <t>冕山大道供水管网破损造成路面下沉修复</t>
  </si>
  <si>
    <t>迎宾、德胜大道“中国结”工程费</t>
  </si>
  <si>
    <t>项目监理费、招标代理费</t>
  </si>
  <si>
    <t>路灯主电缆损坏修复</t>
  </si>
  <si>
    <t>县委大楼、群众文化活动中心亮化维修</t>
  </si>
  <si>
    <t>鄱阳湖大道路灯主电缆更换</t>
  </si>
  <si>
    <t>中央首府红绿灯路口综合改造工程</t>
  </si>
  <si>
    <t>余信路红绿灯路口综合改造工程</t>
  </si>
  <si>
    <t>塔尾村中华路灯维修</t>
  </si>
  <si>
    <t>玉亭北大道行道树栽种</t>
  </si>
  <si>
    <t>县城区市政基础设施项目</t>
  </si>
  <si>
    <t>二中路垃圾中转站土建工程</t>
  </si>
  <si>
    <t>德胜大道等路段灯箱广告拆除费</t>
  </si>
  <si>
    <t>戴家至蔡家道路破损修复</t>
  </si>
  <si>
    <t>余干县金谷巷东侧道路综合改造工程</t>
  </si>
  <si>
    <t>余黄公路路灯修路修复</t>
  </si>
  <si>
    <t>城区棚改区砌筑工程</t>
  </si>
  <si>
    <t>余黄公路因路面改造损坏路灯主电缆</t>
  </si>
  <si>
    <t>余干县变电箱美化</t>
  </si>
  <si>
    <t>冕山公园裸露山体生态修复工程</t>
  </si>
  <si>
    <t>余干县城区污水提升泵站升级改造</t>
  </si>
  <si>
    <t>曹马岗路等路段砌筑形象墙</t>
  </si>
  <si>
    <t>世纪广场停车场地砖修补</t>
  </si>
  <si>
    <t>长安西路武装部西侧公厕</t>
  </si>
  <si>
    <t>县财富商城排水设施改造工程</t>
  </si>
  <si>
    <t>余干县围墙美化工程</t>
  </si>
  <si>
    <t>玉亭南大道、东街等7条主干道路灯杆悬挂“中国结”项目</t>
  </si>
  <si>
    <t>紫霞路、玉亭北大道人行道改造工程</t>
  </si>
  <si>
    <t>紫阳大道人行道板破损修复</t>
  </si>
  <si>
    <t>三中学校停车场设置岗亭</t>
  </si>
  <si>
    <t>城乡环境百日攻坚市政零星修复工程</t>
  </si>
  <si>
    <t>西街集贸市场排水改造工程</t>
  </si>
  <si>
    <t>高家港河道整理及部分水毁市政设施修复工程</t>
  </si>
  <si>
    <t>城西工业园区垃圾中转站雨水主管改造工程</t>
  </si>
  <si>
    <t>余干县永熙路排水管网综合改造工程</t>
  </si>
  <si>
    <t>余干古玩街木屋商铺建设工程</t>
  </si>
  <si>
    <t>学府名城排涵道改线工程</t>
  </si>
  <si>
    <t>余干县金沙小区弄巷道路综合改造工程</t>
  </si>
  <si>
    <t>北门菜市场西边弄及县委宿舍下水道疏通</t>
  </si>
  <si>
    <t>余干县永熙路排水管网综合改造工程、财富商城市政设施改造工程、紫霞路、玉亭大道人行改造工程监理费</t>
  </si>
  <si>
    <t>余干县金沙小区弄巷道路综合改造</t>
  </si>
  <si>
    <t>余干县南昌大道、世纪大道等城区公交站台损坏修复工程</t>
  </si>
  <si>
    <t>东门小区、自来水公宿舍绿化改造及各主要道路绿化苗木补栽</t>
  </si>
  <si>
    <t>迎宾大道绿化带提升</t>
  </si>
  <si>
    <t>凤凰山景区供电和通信杆改造</t>
  </si>
  <si>
    <t>余干县河湖综合治理建设项目（小巷河项目）</t>
  </si>
  <si>
    <t>旅游公路坟墓遮挡造林绿化（刚竹</t>
  </si>
  <si>
    <t>旅游公路坟墓遮挡造林绿化（夹竹桃）</t>
  </si>
  <si>
    <t>余干县凤凰山景区基础设施建设工程</t>
  </si>
  <si>
    <t>乡村绿化落羽杉栽植</t>
  </si>
  <si>
    <t>乡村绿化柳树栽植</t>
  </si>
  <si>
    <t>高速公路坟墓遮挡夹竹桃植树绿化</t>
  </si>
  <si>
    <t>县政府信息中心机房网络安全等级保护设备</t>
  </si>
  <si>
    <t>“赣服通”余干分厅软件服务平台建设</t>
  </si>
  <si>
    <t>文化四馆图审费</t>
  </si>
  <si>
    <t>余干县沙窝大街提升改造工程</t>
  </si>
  <si>
    <t>天虹商场四条路监理费</t>
  </si>
  <si>
    <t>文化四馆招标控制价编制</t>
  </si>
  <si>
    <t>西三路路灯电缆修复工程</t>
  </si>
  <si>
    <t>文化四馆原、现址外业、地勘报告</t>
  </si>
  <si>
    <t>琵琶湖公园方案设计</t>
  </si>
  <si>
    <t>广场东侧景观设计费</t>
  </si>
  <si>
    <t>文化四馆</t>
  </si>
  <si>
    <t>横四路西延（龙廷段）工程设计费</t>
  </si>
  <si>
    <t>余干县沙窝大街至老汽车站街道改造电力线路改迁工程</t>
  </si>
  <si>
    <t>人防广场排水管涵工程</t>
  </si>
  <si>
    <t>余干县空间规划（2017-2035）设计费</t>
  </si>
  <si>
    <t>文轩路自来水主管埋设工程</t>
  </si>
  <si>
    <t>文轩路35KV高压线下地工程</t>
  </si>
  <si>
    <t>余干县不动产登记数据整合建库采购项目</t>
  </si>
  <si>
    <t>余干县房地一体的农村宅基地和集体建设用地数据整合</t>
  </si>
  <si>
    <t>生态食品产业园供水加压站建设安装工程建设费用</t>
  </si>
  <si>
    <t>余干县食品生态产业园路网景观绿化提升工程</t>
  </si>
  <si>
    <t>污水处理厂环境影响报告书编制费</t>
  </si>
  <si>
    <t>b-70，b-9，b-12地块土方平整</t>
  </si>
  <si>
    <t>园区与石口镇梅塘村征地排水沟开挖工程</t>
  </si>
  <si>
    <t>B-6地块土方平整工程</t>
  </si>
  <si>
    <t>b-7a地块平整</t>
  </si>
  <si>
    <t>食品产业园大门建设项目</t>
  </si>
  <si>
    <t>入园企业基建用电安装工程</t>
  </si>
  <si>
    <t>b-6a，b-7c地块平整</t>
  </si>
  <si>
    <t>玉亭镇110KV变动站新建工程平整场地</t>
  </si>
  <si>
    <t>群众文化活动中心整修改造采购</t>
  </si>
  <si>
    <t>群众文化活动中心项目</t>
  </si>
  <si>
    <t>电子政务内网建设</t>
  </si>
  <si>
    <t>余干县本级公墓及配套项目</t>
  </si>
  <si>
    <t>余干县公安局交通警察大队区增设标志、标线、停车位等交通设施建设工程</t>
  </si>
  <si>
    <t>上湾村桥梁建设</t>
  </si>
  <si>
    <t>康山乡府前电排站、排水渠建设</t>
  </si>
  <si>
    <t>大溪乡虎珠岭秀美乡村配套设施建设工程</t>
  </si>
  <si>
    <t>大塘乡杨家咀至大鱼山便道施工项目</t>
  </si>
  <si>
    <t>胡居仁古屋修复工程</t>
  </si>
  <si>
    <t>琵琶湖公园工程项目方案设计</t>
  </si>
  <si>
    <t>金电大道附属车道补建及香盈源村安全辅道</t>
  </si>
  <si>
    <t>干越大桥亮化</t>
  </si>
  <si>
    <t>金电大道绿化</t>
  </si>
  <si>
    <t>余黄一级公路中央分隔带</t>
  </si>
  <si>
    <t>金电大道自来水管改建</t>
  </si>
  <si>
    <t>G206、G236养护大中修</t>
  </si>
  <si>
    <t>金电大道改造设计费</t>
  </si>
  <si>
    <t>G353昌万公路何家村委会段亮化工程款</t>
  </si>
  <si>
    <t>G353宁福线（原S101昌万线)余干县境内段路面养护大修工程</t>
  </si>
  <si>
    <t>黄金埠工业园区高速连接线路面抢修工程款</t>
  </si>
  <si>
    <t>金电大道改造行道树</t>
  </si>
  <si>
    <t>金电大道国防光缆改建</t>
  </si>
  <si>
    <t>金电大道通信管道改建</t>
  </si>
  <si>
    <t>金电大道改造监理费</t>
  </si>
  <si>
    <t>用于解决G353南昌大道县城段等道路维修经费</t>
  </si>
  <si>
    <t>金电大道增加行道树</t>
  </si>
  <si>
    <t>金电大道小桥重建</t>
  </si>
  <si>
    <t>金电大道黄金埠镇区段下水道工程</t>
  </si>
  <si>
    <t>余干县城乡环境综合整治菜市场、小区、保障性住房基础设备修缮工程</t>
  </si>
  <si>
    <t>余干县创新创业产业园门楼工程</t>
  </si>
  <si>
    <t>余干县双创园10kv一、二线新建工程（电缆架空混合）施工合同</t>
  </si>
  <si>
    <r>
      <rPr>
        <sz val="11"/>
        <color theme="1"/>
        <rFont val="宋体"/>
        <charset val="134"/>
      </rPr>
      <t>双创园给水管网及</t>
    </r>
    <r>
      <rPr>
        <sz val="11"/>
        <rFont val="宋体"/>
        <charset val="0"/>
      </rPr>
      <t>19</t>
    </r>
    <r>
      <rPr>
        <sz val="11"/>
        <rFont val="宋体"/>
        <charset val="134"/>
      </rPr>
      <t>组消防栓安装工程</t>
    </r>
  </si>
  <si>
    <t>余干县部分乡镇场级公墓及配套设施</t>
  </si>
  <si>
    <t>金电大道改造</t>
  </si>
  <si>
    <t>城防体系建设第二期智慧天网物联感知体系项目</t>
  </si>
  <si>
    <t>余珠路</t>
  </si>
  <si>
    <t>余干中学城西校区项目建设工程</t>
  </si>
  <si>
    <t>余干三中搬迁及新建项目</t>
  </si>
  <si>
    <t>余干县教育局教学仪器设备采购</t>
  </si>
  <si>
    <t>余干中学城西校区男生宿舍3#楼、女生宿舍3#楼及风雨操场项目建设工程</t>
  </si>
  <si>
    <t>西岗小学学生宿舍食堂工程</t>
  </si>
  <si>
    <t>余干县特殊教育学校</t>
  </si>
  <si>
    <t>余干县禾山大屋小学建筑项目</t>
  </si>
  <si>
    <t>杨埠居山小学综合增加面积建设工程</t>
  </si>
  <si>
    <t>九龙镇大田小学校舍维修改造项目</t>
  </si>
  <si>
    <t>江埠石溪小学项目</t>
  </si>
  <si>
    <t>三塘初中校居建设项目</t>
  </si>
  <si>
    <t>余干县瑞洪中学食堂建设</t>
  </si>
  <si>
    <t>金山嘴三溪小学项目</t>
  </si>
  <si>
    <t>四季岗学校项目</t>
  </si>
  <si>
    <t>江埠初中教学楼和学生宿舍楼工程建设项目</t>
  </si>
  <si>
    <t>杨埠中学运动场建设项目</t>
  </si>
  <si>
    <t>智能锁企业土方平整外运施工</t>
  </si>
  <si>
    <t>园区智能锁产业园临时基建用电 （低压）</t>
  </si>
  <si>
    <t>园区智能锁产业园临时基建用电 （高压）</t>
  </si>
  <si>
    <t>江西韬创科技有限公司水泥路面浇筑</t>
  </si>
  <si>
    <t>金电大道一号桥景观带建设（园区水沟边绿化）</t>
  </si>
  <si>
    <t>创新创业产业园路网与临时设施土方工程</t>
  </si>
  <si>
    <t>园区工业大道湿吸水砖</t>
  </si>
  <si>
    <t>园区金石路围墙</t>
  </si>
  <si>
    <t>园区钢结构车库</t>
  </si>
  <si>
    <t>汽摩配B区余土机械外运</t>
  </si>
  <si>
    <t>禾丰电子以西弃土区平整工程</t>
  </si>
  <si>
    <t>汽摩配地块村庄临时排水工程</t>
  </si>
  <si>
    <t>D-04-4地块机械取石施工</t>
  </si>
  <si>
    <t>D-04-4地块场地平整施工</t>
  </si>
  <si>
    <t>江西速盛汽车配件有限公司场地平整</t>
  </si>
  <si>
    <t>余干县工业园区土地平整项目</t>
  </si>
  <si>
    <t>平安汽摩配产业园标准化厂房建设项目监理</t>
  </si>
  <si>
    <t>上行村老屋组出入便道施工</t>
  </si>
  <si>
    <t>园区市政综合提升改造工程可研费用</t>
  </si>
  <si>
    <t>智能锁产业园企业入驻有关测量</t>
  </si>
  <si>
    <t>园区地网安装及维护</t>
  </si>
  <si>
    <t>双创园南峡一线以北地块勘察</t>
  </si>
  <si>
    <t>城西创新创业产业园基础数据测绘</t>
  </si>
  <si>
    <t>雄兵科技以西E-02-2地块场地平整工程施工</t>
  </si>
  <si>
    <t>河涌沿岸土丘平整工程</t>
  </si>
  <si>
    <t>2018年度园区企业与项目建设细部测量放样</t>
  </si>
  <si>
    <t>园区市政综合提升改造工程勘测费用</t>
  </si>
  <si>
    <t>高新园区路灯改造工程</t>
  </si>
  <si>
    <t>银海路、金坪路扩征土方工程</t>
  </si>
  <si>
    <t>曾家畈村口沿河填土防护工程施工</t>
  </si>
  <si>
    <t>汽摩配A区北段薄层机械推土</t>
  </si>
  <si>
    <t>园区市政综合提升改造工程设计费用</t>
  </si>
  <si>
    <t>余干高新技术产业园区河涌清淤工程</t>
  </si>
  <si>
    <t>余干县宝路箱包厂区内施工道路</t>
  </si>
  <si>
    <t>智能锁产业园内施工便道</t>
  </si>
  <si>
    <t>园区汽摩配产业园临时基建用电</t>
  </si>
  <si>
    <t>工业四线延伸路新建工程施工</t>
  </si>
  <si>
    <t>江西宇仁机车部件有限公司场地平整</t>
  </si>
  <si>
    <t>汽摩配产业园和智能锁产业园给水主管铺设工程</t>
  </si>
  <si>
    <t>22万伏变电站施工道路</t>
  </si>
  <si>
    <t>园区大院综合改造工程</t>
  </si>
  <si>
    <t>双创园项目概念建筑方案设计</t>
  </si>
  <si>
    <t>双创园项目概念规划设计</t>
  </si>
  <si>
    <t>双创园项目可研报告编制</t>
  </si>
  <si>
    <t>双创园勘察</t>
  </si>
  <si>
    <t>余干县高新技术产业园区金电大道北侧河通工程</t>
  </si>
  <si>
    <t>双创园（EPC）项目招标代理</t>
  </si>
  <si>
    <t>鄱阳县</t>
  </si>
  <si>
    <t>教育迎国检均衡发展项目</t>
  </si>
  <si>
    <t>基层卫生院能力建设项目</t>
  </si>
  <si>
    <t>农村生活垃圾治理</t>
  </si>
  <si>
    <t>2018年城市建设工程及征地拆迁</t>
  </si>
  <si>
    <t>万年县</t>
  </si>
  <si>
    <t>万年县第一中学、六0小学总部、智慧校园管理中心、万年县第三幼儿园</t>
  </si>
  <si>
    <t>万年县四好农村路建设工程</t>
  </si>
  <si>
    <t>城区路网建设</t>
  </si>
  <si>
    <t>城南农贸市场</t>
  </si>
  <si>
    <t>疏港公路绿化工程</t>
  </si>
  <si>
    <t>2018年易地扶贫搬迁</t>
  </si>
  <si>
    <t>万年县S207罗锦线路面大中修工程</t>
  </si>
  <si>
    <t>万年县镇垱线（珠田至陈营段）二级公路新建工程）</t>
  </si>
  <si>
    <t>万盛大道绿化工程</t>
  </si>
  <si>
    <t>G206路面养护大中修工程</t>
  </si>
  <si>
    <t>万年县城镇污水管网建设工程</t>
  </si>
  <si>
    <t>西南片区市政道路建设工程</t>
  </si>
  <si>
    <t>万年职业教育中心教学楼</t>
  </si>
  <si>
    <t>婺源县</t>
  </si>
  <si>
    <t>智慧婺源天网二期服务采购合同</t>
  </si>
  <si>
    <t>专递课堂及智慧钢琴建设采购</t>
  </si>
  <si>
    <t>紫阳六小、源头幼儿园新建工程款</t>
  </si>
  <si>
    <t>婺源县紫阳二小新建工程</t>
  </si>
  <si>
    <t>婺源现代农业示范园区（婺源绿茶产业园）基础设施建设项目</t>
  </si>
  <si>
    <t>婺源县乡村生活污水试点示范工程</t>
  </si>
  <si>
    <t>婺源县源头新区七里亭北路等六条市政道路工程（兴源路）</t>
  </si>
  <si>
    <t>婺源县紫阳二小西侧道路工程</t>
  </si>
  <si>
    <t>婺源县五馆合一建设项目-徽剧传习所、文化馆</t>
  </si>
  <si>
    <t>婺源县五馆合一建设项目-展览馆2</t>
  </si>
  <si>
    <t>婺源县体育中心-体育场土石方平整工程</t>
  </si>
  <si>
    <t>婺源县图书馆升级改造工程设计施工一体化项目</t>
  </si>
  <si>
    <t>婺源县行政服务中心智慧信息系统功能改造项目</t>
  </si>
  <si>
    <t>婺源县七里亭文化公园基础设施（二期）ABCDE路网、景观小品及管理服务建筑</t>
  </si>
  <si>
    <t>教学点网络全覆盖项目</t>
  </si>
  <si>
    <t>教学资源更新服务</t>
  </si>
  <si>
    <t>婺源县城区夜景亮化提升（一期）工程</t>
  </si>
  <si>
    <t>婺源县城区雨污分流改造设计施工总承包（EPC）改造工程</t>
  </si>
  <si>
    <t>婺源县城市夜景夜游提升工程</t>
  </si>
  <si>
    <t>婺源县公园东路西侧C-03-02-01用地土石方平整工程</t>
  </si>
  <si>
    <t>G351婺源县城段公路改建工程初步设计的批复</t>
  </si>
  <si>
    <t>德兴市</t>
  </si>
  <si>
    <t>德兴市三区搬迁棚户区改造</t>
  </si>
  <si>
    <t>二期环湖公路</t>
  </si>
  <si>
    <t>社会福利服务中心室外市政工程</t>
  </si>
  <si>
    <t>社会福利服务中心室内精装修工程</t>
  </si>
  <si>
    <t>聚远大道延伸段提升及配套工程</t>
  </si>
  <si>
    <t>德兴市聚远大道延伸段工程</t>
  </si>
  <si>
    <t>市新岗山火车站连接线公路工程</t>
  </si>
  <si>
    <t>香屯至名口（五星至鄢村段）公路改建</t>
  </si>
  <si>
    <t>S204三木源口至龙头山公路（三清快道一期）</t>
  </si>
  <si>
    <t>德兴市大茅山大道一期(滨河大道加油站至天门村大桥段）道路改造工程</t>
  </si>
  <si>
    <t>德兴市南高速出口及北门至德兴经济开发区改造提升工程</t>
  </si>
  <si>
    <t>市民公园</t>
  </si>
  <si>
    <t>2017年德兴市X731体界线、Z003长黄线路面大中修工程项目工程款</t>
  </si>
  <si>
    <t>合计：</t>
  </si>
  <si>
    <t>上饶市2018年新增专项债资金使用情况表</t>
  </si>
  <si>
    <t>专项债券发行年度</t>
  </si>
  <si>
    <t>专项债券发行额度</t>
  </si>
  <si>
    <t>市本级</t>
  </si>
  <si>
    <t>上饶市中心城区城东胜利片区棚户区（城中村）综合改造项目（北岸一期）项目</t>
  </si>
  <si>
    <t>上饶市城东佳苑、
春天新苑棚户区改造</t>
  </si>
  <si>
    <t>上饶市奥体棚户区改造项目（凤山花园）</t>
  </si>
  <si>
    <t>市本级（经开区）</t>
  </si>
  <si>
    <t>上饶经济技术开发区罗家石片区集体土地征收暨棚户区改造安置房项目</t>
  </si>
  <si>
    <t>后于2019年经批准为老凤凰片区项目</t>
  </si>
  <si>
    <t>上饶市中心城区三江片区（一号地块）棚户区（城中村）综合改造项目</t>
  </si>
  <si>
    <t>棚户区改造（城南片区城中村安置小区）</t>
  </si>
  <si>
    <t>东街以南片区棚改项目</t>
  </si>
  <si>
    <t>2019年5月经省财政厅变更为东街以南片区棚改项目10980万元、鸟林街棚改项目9100万元、丰溪水街棚改项目1700万元、南河滨棚改项目7000万元。</t>
  </si>
  <si>
    <t>棚户区改造（城中村）玉紫路西侧周边建设项目</t>
  </si>
  <si>
    <t>2018年度</t>
  </si>
  <si>
    <t>铅山县2018-2019年城市棚户区（城中村）改造河口镇老城区（惠济河两侧及铅山一中）棚户区改造项目</t>
  </si>
  <si>
    <t>棚户区改造</t>
  </si>
  <si>
    <t>弋阳县城北片区及南岩棚户区改造</t>
  </si>
  <si>
    <t>余干县县城环琵琶湖城市棚户区（城中村）改造安置房建设工程设计施工一体化</t>
  </si>
  <si>
    <t>西北片区棚户区改造</t>
  </si>
  <si>
    <t>棚户区改造安置房建设</t>
  </si>
  <si>
    <t>棚户区改造专项债券</t>
  </si>
  <si>
    <t>婺源县2018年城市棚户区（危旧房）改造（老城朱子小区项目）</t>
  </si>
  <si>
    <t>棚改专项</t>
  </si>
  <si>
    <t>备注：按最初安排项目填写。项目若有调整，在备注中说明：XX年XX月经人大/省财政厅变更为XX项目。</t>
  </si>
  <si>
    <t>DEBT_T_XXGK_FX_HBFXJS</t>
  </si>
  <si>
    <t>AD_CODE#3611</t>
  </si>
  <si>
    <t>AD_NAME#3611 上饶市</t>
  </si>
  <si>
    <t>XM_TYPE#</t>
  </si>
  <si>
    <t>XM_NAME#</t>
  </si>
  <si>
    <t>AD_BDQ#</t>
  </si>
  <si>
    <t>AD_BJ#</t>
  </si>
  <si>
    <t>ROW_NUM#</t>
  </si>
  <si>
    <t>表4-3</t>
  </si>
  <si>
    <t>2018年地方政府债务发行及还本付息情况表</t>
  </si>
  <si>
    <t>项目</t>
  </si>
  <si>
    <t>本地区</t>
  </si>
  <si>
    <t>本级</t>
  </si>
  <si>
    <t>YE_Y2</t>
  </si>
  <si>
    <t>一、2017年末地方政府债务余额</t>
  </si>
  <si>
    <t>YBYE_Y2</t>
  </si>
  <si>
    <t xml:space="preserve">  其中：一般债务</t>
  </si>
  <si>
    <t>ZXYE_Y2</t>
  </si>
  <si>
    <t xml:space="preserve">     专项债务</t>
  </si>
  <si>
    <t>XE_Y2</t>
  </si>
  <si>
    <t>二、2017年地方政府债务限额</t>
  </si>
  <si>
    <t>YBXE_Y2</t>
  </si>
  <si>
    <t>ZXXE_Y2</t>
  </si>
  <si>
    <t>FXYB</t>
  </si>
  <si>
    <t>三、2018年地方政府债务发行决算数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</si>
  <si>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</si>
  <si>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</si>
  <si>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</si>
  <si>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</si>
  <si>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</si>
  <si>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</si>
  <si>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</si>
  <si>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</si>
  <si>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</si>
  <si>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</si>
  <si>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</si>
  <si>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</si>
  <si>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</si>
  <si>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</si>
  <si>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四、2018年地方政府债务还本决算数</t>
  </si>
  <si>
    <t>YBHB_Y1</t>
  </si>
  <si>
    <t xml:space="preserve">     一般债务</t>
  </si>
  <si>
    <t>ZXHB_Y1</t>
  </si>
  <si>
    <t>FX_Y1</t>
  </si>
  <si>
    <t>五、2018年地方政府债务付息决算数</t>
  </si>
  <si>
    <t>YBFX_Y1</t>
  </si>
  <si>
    <t>ZXFX_Y1</t>
  </si>
  <si>
    <t>YE_Y1</t>
  </si>
  <si>
    <t>六、2018年末地方政府债务余额决算数</t>
  </si>
  <si>
    <t>YBYE_Y1</t>
  </si>
  <si>
    <t>ZXYE_Y1</t>
  </si>
  <si>
    <t>XE_Y1</t>
  </si>
  <si>
    <t>七、2018年地方政府债务限额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</si>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</sst>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_ "/>
  </numFmts>
  <fonts count="34">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rgb="FFFF0000"/>
      <name val="SimSun"/>
      <charset val="134"/>
    </font>
    <font>
      <sz val="11"/>
      <color theme="1"/>
      <name val="宋体"/>
      <charset val="134"/>
      <scheme val="minor"/>
    </font>
    <font>
      <b/>
      <sz val="20"/>
      <color theme="1"/>
      <name val="宋体"/>
      <charset val="134"/>
    </font>
    <font>
      <b/>
      <sz val="14"/>
      <color indexed="8"/>
      <name val="仿宋"/>
      <charset val="134"/>
    </font>
    <font>
      <sz val="11"/>
      <color theme="1"/>
      <name val="宋体"/>
      <charset val="134"/>
    </font>
    <font>
      <sz val="11"/>
      <name val="宋体"/>
      <charset val="134"/>
    </font>
    <font>
      <sz val="11"/>
      <color indexed="8"/>
      <name val="宋体"/>
      <charset val="134"/>
    </font>
    <font>
      <sz val="11"/>
      <color rgb="FF000000"/>
      <name val="宋体"/>
      <charset val="134"/>
    </font>
    <font>
      <sz val="11"/>
      <name val="宋体"/>
      <charset val="0"/>
    </font>
    <font>
      <b/>
      <sz val="11"/>
      <color theme="1"/>
      <name val="宋体"/>
      <charset val="134"/>
      <scheme val="minor"/>
    </font>
    <font>
      <sz val="11"/>
      <color rgb="FF9C0006"/>
      <name val="宋体"/>
      <charset val="0"/>
      <scheme val="minor"/>
    </font>
    <font>
      <sz val="11"/>
      <color rgb="FFFF0000"/>
      <name val="宋体"/>
      <charset val="0"/>
      <scheme val="minor"/>
    </font>
    <font>
      <sz val="11"/>
      <color theme="1"/>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s>
  <borders count="36">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medium">
        <color rgb="FF000000"/>
      </bottom>
      <diagonal/>
    </border>
    <border>
      <left/>
      <right/>
      <top/>
      <bottom style="medium">
        <color rgb="FF000000"/>
      </bottom>
      <diagonal/>
    </border>
    <border>
      <left/>
      <right style="thin">
        <color rgb="FF000000"/>
      </right>
      <top/>
      <bottom style="thin">
        <color rgb="FF000000"/>
      </bottom>
      <diagonal/>
    </border>
    <border>
      <left/>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17" fillId="10" borderId="0" applyNumberFormat="0" applyBorder="0" applyAlignment="0" applyProtection="0">
      <alignment vertical="center"/>
    </xf>
    <xf numFmtId="0" fontId="20" fillId="12" borderId="2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7" fillId="8" borderId="0" applyNumberFormat="0" applyBorder="0" applyAlignment="0" applyProtection="0">
      <alignment vertical="center"/>
    </xf>
    <xf numFmtId="0" fontId="15" fillId="6" borderId="0" applyNumberFormat="0" applyBorder="0" applyAlignment="0" applyProtection="0">
      <alignment vertical="center"/>
    </xf>
    <xf numFmtId="43" fontId="6" fillId="0" borderId="0" applyFont="0" applyFill="0" applyBorder="0" applyAlignment="0" applyProtection="0">
      <alignment vertical="center"/>
    </xf>
    <xf numFmtId="0" fontId="21" fillId="14" borderId="0" applyNumberFormat="0" applyBorder="0" applyAlignment="0" applyProtection="0">
      <alignment vertical="center"/>
    </xf>
    <xf numFmtId="0" fontId="23" fillId="0" borderId="0" applyNumberFormat="0" applyFill="0" applyBorder="0" applyAlignment="0" applyProtection="0">
      <alignment vertical="center"/>
    </xf>
    <xf numFmtId="9" fontId="6" fillId="0" borderId="0" applyFont="0" applyFill="0" applyBorder="0" applyAlignment="0" applyProtection="0">
      <alignment vertical="center"/>
    </xf>
    <xf numFmtId="0" fontId="24" fillId="0" borderId="0" applyNumberFormat="0" applyFill="0" applyBorder="0" applyAlignment="0" applyProtection="0">
      <alignment vertical="center"/>
    </xf>
    <xf numFmtId="0" fontId="6" fillId="19" borderId="30" applyNumberFormat="0" applyFont="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31" applyNumberFormat="0" applyFill="0" applyAlignment="0" applyProtection="0">
      <alignment vertical="center"/>
    </xf>
    <xf numFmtId="0" fontId="29" fillId="0" borderId="31" applyNumberFormat="0" applyFill="0" applyAlignment="0" applyProtection="0">
      <alignment vertical="center"/>
    </xf>
    <xf numFmtId="0" fontId="21" fillId="24" borderId="0" applyNumberFormat="0" applyBorder="0" applyAlignment="0" applyProtection="0">
      <alignment vertical="center"/>
    </xf>
    <xf numFmtId="0" fontId="26" fillId="0" borderId="33" applyNumberFormat="0" applyFill="0" applyAlignment="0" applyProtection="0">
      <alignment vertical="center"/>
    </xf>
    <xf numFmtId="0" fontId="21" fillId="27" borderId="0" applyNumberFormat="0" applyBorder="0" applyAlignment="0" applyProtection="0">
      <alignment vertical="center"/>
    </xf>
    <xf numFmtId="0" fontId="22" fillId="15" borderId="29" applyNumberFormat="0" applyAlignment="0" applyProtection="0">
      <alignment vertical="center"/>
    </xf>
    <xf numFmtId="0" fontId="25" fillId="15" borderId="28" applyNumberFormat="0" applyAlignment="0" applyProtection="0">
      <alignment vertical="center"/>
    </xf>
    <xf numFmtId="0" fontId="31" fillId="29" borderId="34" applyNumberFormat="0" applyAlignment="0" applyProtection="0">
      <alignment vertical="center"/>
    </xf>
    <xf numFmtId="0" fontId="17" fillId="7" borderId="0" applyNumberFormat="0" applyBorder="0" applyAlignment="0" applyProtection="0">
      <alignment vertical="center"/>
    </xf>
    <xf numFmtId="0" fontId="21" fillId="26" borderId="0" applyNumberFormat="0" applyBorder="0" applyAlignment="0" applyProtection="0">
      <alignment vertical="center"/>
    </xf>
    <xf numFmtId="0" fontId="30" fillId="0" borderId="32" applyNumberFormat="0" applyFill="0" applyAlignment="0" applyProtection="0">
      <alignment vertical="center"/>
    </xf>
    <xf numFmtId="0" fontId="33" fillId="0" borderId="35" applyNumberFormat="0" applyFill="0" applyAlignment="0" applyProtection="0">
      <alignment vertical="center"/>
    </xf>
    <xf numFmtId="0" fontId="19" fillId="11" borderId="0" applyNumberFormat="0" applyBorder="0" applyAlignment="0" applyProtection="0">
      <alignment vertical="center"/>
    </xf>
    <xf numFmtId="0" fontId="32" fillId="30" borderId="0" applyNumberFormat="0" applyBorder="0" applyAlignment="0" applyProtection="0">
      <alignment vertical="center"/>
    </xf>
    <xf numFmtId="0" fontId="17" fillId="32" borderId="0" applyNumberFormat="0" applyBorder="0" applyAlignment="0" applyProtection="0">
      <alignment vertical="center"/>
    </xf>
    <xf numFmtId="0" fontId="21" fillId="28" borderId="0" applyNumberFormat="0" applyBorder="0" applyAlignment="0" applyProtection="0">
      <alignment vertical="center"/>
    </xf>
    <xf numFmtId="0" fontId="17" fillId="25"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7" fillId="18"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21" fillId="23" borderId="0" applyNumberFormat="0" applyBorder="0" applyAlignment="0" applyProtection="0">
      <alignment vertical="center"/>
    </xf>
    <xf numFmtId="0" fontId="17" fillId="20" borderId="0" applyNumberFormat="0" applyBorder="0" applyAlignment="0" applyProtection="0">
      <alignment vertical="center"/>
    </xf>
    <xf numFmtId="0" fontId="21" fillId="16" borderId="0" applyNumberFormat="0" applyBorder="0" applyAlignment="0" applyProtection="0">
      <alignment vertical="center"/>
    </xf>
    <xf numFmtId="0" fontId="21" fillId="36" borderId="0" applyNumberFormat="0" applyBorder="0" applyAlignment="0" applyProtection="0">
      <alignment vertical="center"/>
    </xf>
    <xf numFmtId="0" fontId="17" fillId="9" borderId="0" applyNumberFormat="0" applyBorder="0" applyAlignment="0" applyProtection="0">
      <alignment vertical="center"/>
    </xf>
    <xf numFmtId="0" fontId="21" fillId="35" borderId="0" applyNumberFormat="0" applyBorder="0" applyAlignment="0" applyProtection="0">
      <alignment vertical="center"/>
    </xf>
  </cellStyleXfs>
  <cellXfs count="8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0" xfId="0" applyNumberFormat="1" applyFont="1" applyBorder="1" applyAlignment="1">
      <alignment horizontal="right" vertical="center" wrapText="1"/>
    </xf>
    <xf numFmtId="4" fontId="5" fillId="0" borderId="7" xfId="0" applyNumberFormat="1" applyFont="1" applyBorder="1" applyAlignment="1">
      <alignment horizontal="right" vertical="center" wrapText="1"/>
    </xf>
    <xf numFmtId="4" fontId="5" fillId="0" borderId="8" xfId="0" applyNumberFormat="1" applyFont="1" applyBorder="1" applyAlignment="1">
      <alignment horizontal="right" vertical="center" wrapText="1"/>
    </xf>
    <xf numFmtId="0" fontId="4" fillId="0" borderId="9" xfId="0" applyFont="1" applyBorder="1" applyAlignment="1">
      <alignment horizontal="left" vertical="center" wrapText="1"/>
    </xf>
    <xf numFmtId="0" fontId="1" fillId="0" borderId="10" xfId="0" applyFont="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0" xfId="0" applyFont="1" applyFill="1" applyAlignment="1">
      <alignment horizontal="center" vertical="center"/>
    </xf>
    <xf numFmtId="0" fontId="8" fillId="0" borderId="1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1" xfId="0" applyFont="1" applyFill="1" applyBorder="1" applyAlignment="1">
      <alignment horizontal="left" vertical="center" wrapText="1"/>
    </xf>
    <xf numFmtId="0" fontId="10" fillId="0" borderId="11" xfId="0" applyNumberFormat="1" applyFont="1" applyFill="1" applyBorder="1" applyAlignment="1">
      <alignment horizontal="center" vertical="center"/>
    </xf>
    <xf numFmtId="0" fontId="9" fillId="0" borderId="11" xfId="0" applyNumberFormat="1"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xf>
    <xf numFmtId="176" fontId="11" fillId="0" borderId="11" xfId="0" applyNumberFormat="1" applyFont="1" applyFill="1" applyBorder="1" applyAlignment="1">
      <alignment horizontal="left" vertical="center" wrapText="1"/>
    </xf>
    <xf numFmtId="177" fontId="11" fillId="0" borderId="11" xfId="0" applyNumberFormat="1" applyFont="1" applyFill="1" applyBorder="1" applyAlignment="1">
      <alignment horizontal="center" vertical="center" wrapText="1"/>
    </xf>
    <xf numFmtId="0" fontId="9" fillId="0" borderId="12" xfId="0" applyFont="1" applyFill="1" applyBorder="1" applyAlignment="1">
      <alignment horizontal="left" vertical="center"/>
    </xf>
    <xf numFmtId="0" fontId="11" fillId="2" borderId="11" xfId="0" applyNumberFormat="1" applyFont="1" applyFill="1" applyBorder="1" applyAlignment="1" applyProtection="1">
      <alignment horizontal="left" vertical="center" wrapText="1"/>
    </xf>
    <xf numFmtId="0" fontId="12" fillId="3" borderId="11" xfId="0" applyFont="1" applyFill="1" applyBorder="1" applyAlignment="1">
      <alignment horizontal="center" vertical="center"/>
    </xf>
    <xf numFmtId="0" fontId="9" fillId="0" borderId="12" xfId="0" applyFont="1" applyFill="1" applyBorder="1" applyAlignment="1">
      <alignment horizontal="left" vertical="center" wrapText="1"/>
    </xf>
    <xf numFmtId="0" fontId="13" fillId="0" borderId="13" xfId="0" applyFont="1" applyFill="1" applyBorder="1" applyAlignment="1">
      <alignment horizontal="left" vertical="center"/>
    </xf>
    <xf numFmtId="0" fontId="9" fillId="0" borderId="11" xfId="0" applyFont="1" applyFill="1" applyBorder="1" applyAlignment="1">
      <alignment horizontal="left" vertical="center"/>
    </xf>
    <xf numFmtId="0" fontId="10" fillId="4" borderId="11" xfId="0" applyFont="1" applyFill="1" applyBorder="1" applyAlignment="1">
      <alignment horizontal="center" vertical="center"/>
    </xf>
    <xf numFmtId="0" fontId="11" fillId="5" borderId="11" xfId="0" applyNumberFormat="1" applyFont="1" applyFill="1" applyBorder="1" applyAlignment="1" applyProtection="1">
      <alignment horizontal="left" vertical="center"/>
    </xf>
    <xf numFmtId="31" fontId="9" fillId="0" borderId="12" xfId="0" applyNumberFormat="1" applyFont="1" applyFill="1" applyBorder="1" applyAlignment="1">
      <alignment horizontal="center" vertical="center"/>
    </xf>
    <xf numFmtId="0" fontId="9" fillId="0" borderId="13"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2" xfId="0" applyFont="1" applyFill="1" applyBorder="1" applyAlignment="1">
      <alignment vertical="center"/>
    </xf>
    <xf numFmtId="177" fontId="6" fillId="0" borderId="0" xfId="0" applyNumberFormat="1" applyFont="1" applyFill="1" applyAlignment="1">
      <alignment vertical="center"/>
    </xf>
    <xf numFmtId="177" fontId="7" fillId="0" borderId="0" xfId="0" applyNumberFormat="1" applyFont="1" applyFill="1" applyAlignment="1">
      <alignment horizontal="center" vertical="center"/>
    </xf>
    <xf numFmtId="177" fontId="6" fillId="0" borderId="0" xfId="0" applyNumberFormat="1" applyFont="1" applyFill="1" applyAlignment="1">
      <alignment horizontal="center" vertical="center"/>
    </xf>
    <xf numFmtId="177" fontId="8" fillId="0" borderId="11"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12" fillId="3" borderId="12"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177" fontId="13" fillId="0" borderId="13"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0" fillId="0" borderId="11" xfId="0" applyFont="1" applyFill="1" applyBorder="1" applyAlignment="1">
      <alignment horizontal="left" vertical="center" wrapText="1"/>
    </xf>
    <xf numFmtId="177" fontId="10" fillId="4" borderId="11" xfId="0" applyNumberFormat="1" applyFont="1" applyFill="1" applyBorder="1" applyAlignment="1">
      <alignment horizontal="center" vertical="center" wrapText="1"/>
    </xf>
    <xf numFmtId="0" fontId="10" fillId="0" borderId="15" xfId="0" applyNumberFormat="1" applyFont="1" applyFill="1" applyBorder="1" applyAlignment="1" applyProtection="1">
      <alignment horizontal="left" vertical="center" wrapText="1"/>
    </xf>
    <xf numFmtId="31" fontId="9"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Font="1" applyFill="1" applyBorder="1" applyAlignment="1">
      <alignment horizontal="left" vertical="center"/>
    </xf>
    <xf numFmtId="177" fontId="14" fillId="0" borderId="12" xfId="0" applyNumberFormat="1" applyFont="1" applyFill="1" applyBorder="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vertical="center" wrapText="1"/>
    </xf>
    <xf numFmtId="0" fontId="4" fillId="0" borderId="24"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5" xfId="0" applyNumberFormat="1" applyFont="1" applyBorder="1" applyAlignment="1">
      <alignmen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pane ySplit="9" topLeftCell="A10" activePane="bottomLeft" state="frozen"/>
      <selection/>
      <selection pane="bottomLeft" activeCell="A1" sqref="A1"/>
    </sheetView>
  </sheetViews>
  <sheetFormatPr defaultColWidth="10" defaultRowHeight="13.5"/>
  <cols>
    <col min="1" max="2" width="9" hidden="1"/>
    <col min="3" max="3" width="23.075" customWidth="1"/>
    <col min="4" max="5" width="25.2416666666667" customWidth="1"/>
    <col min="6" max="9" width="23.0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69" t="s">
        <v>15</v>
      </c>
      <c r="D7" s="70" t="s">
        <v>16</v>
      </c>
      <c r="E7" s="70"/>
      <c r="F7" s="70"/>
      <c r="G7" s="71" t="s">
        <v>17</v>
      </c>
      <c r="H7" s="71"/>
      <c r="I7" s="71"/>
    </row>
    <row r="8" ht="17.05" customHeight="1" spans="1:9">
      <c r="A8" s="1">
        <v>0</v>
      </c>
      <c r="C8" s="69"/>
      <c r="D8" s="72"/>
      <c r="E8" s="73" t="s">
        <v>18</v>
      </c>
      <c r="F8" s="74" t="s">
        <v>19</v>
      </c>
      <c r="G8" s="75"/>
      <c r="H8" s="73" t="s">
        <v>18</v>
      </c>
      <c r="I8" s="85" t="s">
        <v>19</v>
      </c>
    </row>
    <row r="9" ht="19.9" customHeight="1" spans="1:9">
      <c r="A9" s="1">
        <v>0</v>
      </c>
      <c r="C9" s="76" t="s">
        <v>20</v>
      </c>
      <c r="D9" s="77" t="s">
        <v>21</v>
      </c>
      <c r="E9" s="78" t="s">
        <v>22</v>
      </c>
      <c r="F9" s="79" t="s">
        <v>23</v>
      </c>
      <c r="G9" s="77" t="s">
        <v>24</v>
      </c>
      <c r="H9" s="78" t="s">
        <v>25</v>
      </c>
      <c r="I9" s="86" t="s">
        <v>26</v>
      </c>
    </row>
    <row r="10" ht="19.9" customHeight="1" spans="1:9">
      <c r="A10" s="1" t="s">
        <v>27</v>
      </c>
      <c r="B10" s="80" t="s">
        <v>28</v>
      </c>
      <c r="C10" s="81" t="s">
        <v>29</v>
      </c>
      <c r="D10" s="82">
        <v>556.572437</v>
      </c>
      <c r="E10" s="83">
        <v>364.730137</v>
      </c>
      <c r="F10" s="84">
        <v>191.8423</v>
      </c>
      <c r="G10" s="82">
        <v>460.17805207</v>
      </c>
      <c r="H10" s="82">
        <v>297.3243519706</v>
      </c>
      <c r="I10" s="83">
        <v>162.8537000994</v>
      </c>
    </row>
    <row r="11" ht="19.9" customHeight="1" spans="1:9">
      <c r="A11" s="1" t="s">
        <v>27</v>
      </c>
      <c r="B11" s="80" t="s">
        <v>30</v>
      </c>
      <c r="C11" s="81" t="s">
        <v>31</v>
      </c>
      <c r="D11" s="82">
        <v>194.085523</v>
      </c>
      <c r="E11" s="83">
        <v>154.647905</v>
      </c>
      <c r="F11" s="84">
        <v>39.437618</v>
      </c>
      <c r="G11" s="82">
        <v>153.0675853891</v>
      </c>
      <c r="H11" s="82">
        <v>118.0099853891</v>
      </c>
      <c r="I11" s="83">
        <v>35.0576</v>
      </c>
    </row>
    <row r="12" ht="19.9" customHeight="1" spans="1:9">
      <c r="A12" s="1" t="s">
        <v>27</v>
      </c>
      <c r="B12" s="80" t="s">
        <v>32</v>
      </c>
      <c r="C12" s="81" t="s">
        <v>33</v>
      </c>
      <c r="D12" s="82">
        <v>29.7704</v>
      </c>
      <c r="E12" s="83">
        <v>20.2498</v>
      </c>
      <c r="F12" s="84">
        <v>9.5206</v>
      </c>
      <c r="G12" s="82">
        <v>27.058846</v>
      </c>
      <c r="H12" s="82">
        <v>17.708746</v>
      </c>
      <c r="I12" s="83">
        <v>9.3501</v>
      </c>
    </row>
    <row r="13" ht="19.9" customHeight="1" spans="1:9">
      <c r="A13" s="1" t="s">
        <v>27</v>
      </c>
      <c r="B13" s="80" t="s">
        <v>34</v>
      </c>
      <c r="C13" s="81" t="s">
        <v>35</v>
      </c>
      <c r="D13" s="82">
        <v>4.764795</v>
      </c>
      <c r="E13" s="83">
        <v>4.764795</v>
      </c>
      <c r="F13" s="84">
        <v>0</v>
      </c>
      <c r="G13" s="82">
        <v>4.7</v>
      </c>
      <c r="H13" s="82">
        <v>4.7</v>
      </c>
      <c r="I13" s="83">
        <v>0</v>
      </c>
    </row>
    <row r="14" ht="19.9" customHeight="1" spans="1:9">
      <c r="A14" s="1" t="s">
        <v>27</v>
      </c>
      <c r="B14" s="80" t="s">
        <v>36</v>
      </c>
      <c r="C14" s="81" t="s">
        <v>37</v>
      </c>
      <c r="D14" s="82">
        <v>35.6128</v>
      </c>
      <c r="E14" s="83">
        <v>25.6566</v>
      </c>
      <c r="F14" s="84">
        <v>9.9562</v>
      </c>
      <c r="G14" s="82">
        <v>27.8989087138</v>
      </c>
      <c r="H14" s="82">
        <v>18.2427087138</v>
      </c>
      <c r="I14" s="83">
        <v>9.6562</v>
      </c>
    </row>
    <row r="15" ht="19.9" customHeight="1" spans="1:9">
      <c r="A15" s="1" t="s">
        <v>27</v>
      </c>
      <c r="B15" s="80" t="s">
        <v>38</v>
      </c>
      <c r="C15" s="81" t="s">
        <v>39</v>
      </c>
      <c r="D15" s="82">
        <v>42.209885</v>
      </c>
      <c r="E15" s="83">
        <v>28.265785</v>
      </c>
      <c r="F15" s="84">
        <v>13.9441</v>
      </c>
      <c r="G15" s="82">
        <v>34.1618085432</v>
      </c>
      <c r="H15" s="82">
        <v>22.70208005</v>
      </c>
      <c r="I15" s="83">
        <v>11.4597284932</v>
      </c>
    </row>
    <row r="16" ht="19.9" customHeight="1" spans="1:9">
      <c r="A16" s="1" t="s">
        <v>27</v>
      </c>
      <c r="B16" s="80" t="s">
        <v>40</v>
      </c>
      <c r="C16" s="81" t="s">
        <v>41</v>
      </c>
      <c r="D16" s="82">
        <v>22.8551</v>
      </c>
      <c r="E16" s="83">
        <v>10.903</v>
      </c>
      <c r="F16" s="84">
        <v>11.9521</v>
      </c>
      <c r="G16" s="82">
        <v>18.37948626</v>
      </c>
      <c r="H16" s="82">
        <v>9.315455</v>
      </c>
      <c r="I16" s="83">
        <v>9.06403126</v>
      </c>
    </row>
    <row r="17" ht="19.9" customHeight="1" spans="1:9">
      <c r="A17" s="1" t="s">
        <v>27</v>
      </c>
      <c r="B17" s="80" t="s">
        <v>42</v>
      </c>
      <c r="C17" s="81" t="s">
        <v>43</v>
      </c>
      <c r="D17" s="82">
        <v>21.563</v>
      </c>
      <c r="E17" s="83">
        <v>11.2399</v>
      </c>
      <c r="F17" s="84">
        <v>10.3231</v>
      </c>
      <c r="G17" s="82">
        <v>15.9675569558</v>
      </c>
      <c r="H17" s="82">
        <v>9.6849557881</v>
      </c>
      <c r="I17" s="83">
        <v>6.2826011677</v>
      </c>
    </row>
    <row r="18" ht="19.9" customHeight="1" spans="1:9">
      <c r="A18" s="1" t="s">
        <v>27</v>
      </c>
      <c r="B18" s="80" t="s">
        <v>44</v>
      </c>
      <c r="C18" s="81" t="s">
        <v>45</v>
      </c>
      <c r="D18" s="82">
        <v>16.3819</v>
      </c>
      <c r="E18" s="83">
        <v>7.7568</v>
      </c>
      <c r="F18" s="84">
        <v>8.6251</v>
      </c>
      <c r="G18" s="82">
        <v>14.2222130336</v>
      </c>
      <c r="H18" s="82">
        <v>7.1773130336</v>
      </c>
      <c r="I18" s="83">
        <v>7.0449</v>
      </c>
    </row>
    <row r="19" ht="19.9" customHeight="1" spans="1:9">
      <c r="A19" s="1" t="s">
        <v>27</v>
      </c>
      <c r="B19" s="80" t="s">
        <v>46</v>
      </c>
      <c r="C19" s="81" t="s">
        <v>47</v>
      </c>
      <c r="D19" s="82">
        <v>21.75254</v>
      </c>
      <c r="E19" s="83">
        <v>12.95334</v>
      </c>
      <c r="F19" s="84">
        <v>8.7992</v>
      </c>
      <c r="G19" s="82">
        <v>19.02538325</v>
      </c>
      <c r="H19" s="82">
        <v>10.22618325</v>
      </c>
      <c r="I19" s="83">
        <v>8.7992</v>
      </c>
    </row>
    <row r="20" ht="19.9" customHeight="1" spans="1:9">
      <c r="A20" s="1" t="s">
        <v>27</v>
      </c>
      <c r="B20" s="80" t="s">
        <v>48</v>
      </c>
      <c r="C20" s="81" t="s">
        <v>49</v>
      </c>
      <c r="D20" s="82">
        <v>29.69316</v>
      </c>
      <c r="E20" s="83">
        <v>17.31356</v>
      </c>
      <c r="F20" s="84">
        <v>12.3796</v>
      </c>
      <c r="G20" s="82">
        <v>25.587742</v>
      </c>
      <c r="H20" s="82">
        <v>14.536454</v>
      </c>
      <c r="I20" s="83">
        <v>11.051288</v>
      </c>
    </row>
    <row r="21" ht="19.9" customHeight="1" spans="1:9">
      <c r="A21" s="1" t="s">
        <v>27</v>
      </c>
      <c r="B21" s="80" t="s">
        <v>50</v>
      </c>
      <c r="C21" s="81" t="s">
        <v>51</v>
      </c>
      <c r="D21" s="82">
        <v>35.12153</v>
      </c>
      <c r="E21" s="83">
        <v>15.45573</v>
      </c>
      <c r="F21" s="84">
        <v>19.6658</v>
      </c>
      <c r="G21" s="82">
        <v>32.102297</v>
      </c>
      <c r="H21" s="82">
        <v>14.160647</v>
      </c>
      <c r="I21" s="83">
        <v>17.94165</v>
      </c>
    </row>
    <row r="22" ht="19.9" customHeight="1" spans="1:9">
      <c r="A22" s="1" t="s">
        <v>27</v>
      </c>
      <c r="B22" s="80" t="s">
        <v>52</v>
      </c>
      <c r="C22" s="81" t="s">
        <v>53</v>
      </c>
      <c r="D22" s="82">
        <v>18.636</v>
      </c>
      <c r="E22" s="83">
        <v>7.4461</v>
      </c>
      <c r="F22" s="84">
        <v>11.1899</v>
      </c>
      <c r="G22" s="82">
        <v>16.738391</v>
      </c>
      <c r="H22" s="82">
        <v>7.016938</v>
      </c>
      <c r="I22" s="83">
        <v>9.721453</v>
      </c>
    </row>
    <row r="23" ht="19.9" customHeight="1" spans="1:9">
      <c r="A23" s="1" t="s">
        <v>27</v>
      </c>
      <c r="B23" s="80" t="s">
        <v>54</v>
      </c>
      <c r="C23" s="81" t="s">
        <v>55</v>
      </c>
      <c r="D23" s="82">
        <v>25.2898</v>
      </c>
      <c r="E23" s="83">
        <v>18.4275</v>
      </c>
      <c r="F23" s="84">
        <v>6.8623</v>
      </c>
      <c r="G23" s="82">
        <v>24.4907336519</v>
      </c>
      <c r="H23" s="82">
        <v>17.8784336519</v>
      </c>
      <c r="I23" s="83">
        <v>6.6123</v>
      </c>
    </row>
    <row r="24" ht="19.9" customHeight="1" spans="1:9">
      <c r="A24" s="1" t="s">
        <v>27</v>
      </c>
      <c r="B24" s="80" t="s">
        <v>56</v>
      </c>
      <c r="C24" s="81" t="s">
        <v>57</v>
      </c>
      <c r="D24" s="82">
        <v>24.666782</v>
      </c>
      <c r="E24" s="83">
        <v>7.2234</v>
      </c>
      <c r="F24" s="84">
        <v>17.443382</v>
      </c>
      <c r="G24" s="82">
        <v>19.4433816458</v>
      </c>
      <c r="H24" s="82">
        <v>7.2234</v>
      </c>
      <c r="I24" s="83">
        <v>12.2199816458</v>
      </c>
    </row>
    <row r="25" ht="19.9" customHeight="1" spans="1:9">
      <c r="A25" s="1" t="s">
        <v>27</v>
      </c>
      <c r="B25" s="80" t="s">
        <v>58</v>
      </c>
      <c r="C25" s="81" t="s">
        <v>59</v>
      </c>
      <c r="D25" s="82">
        <v>34.169222</v>
      </c>
      <c r="E25" s="83">
        <v>22.425922</v>
      </c>
      <c r="F25" s="84">
        <v>11.7433</v>
      </c>
      <c r="G25" s="82">
        <v>27.3337186268</v>
      </c>
      <c r="H25" s="82">
        <v>18.7410520941</v>
      </c>
      <c r="I25" s="83">
        <v>8.5926665327</v>
      </c>
    </row>
    <row r="26" ht="14.3" customHeight="1" spans="1:9">
      <c r="A26" s="1">
        <v>0</v>
      </c>
      <c r="C26" s="19" t="s">
        <v>60</v>
      </c>
      <c r="D26" s="19"/>
      <c r="E26" s="19"/>
      <c r="F26" s="19"/>
      <c r="G26" s="19"/>
      <c r="H26" s="19"/>
      <c r="I26" s="19"/>
    </row>
    <row r="27" ht="14.3" customHeight="1" spans="1:9">
      <c r="A27" s="1">
        <v>0</v>
      </c>
      <c r="C27" s="1" t="s">
        <v>61</v>
      </c>
      <c r="D27" s="1"/>
      <c r="E27" s="1"/>
      <c r="F27" s="1"/>
      <c r="G27" s="1"/>
      <c r="H27" s="1"/>
      <c r="I27" s="1"/>
    </row>
  </sheetData>
  <mergeCells count="6">
    <mergeCell ref="C5:I5"/>
    <mergeCell ref="D7:F7"/>
    <mergeCell ref="G7:I7"/>
    <mergeCell ref="C26:I26"/>
    <mergeCell ref="C27:I27"/>
    <mergeCell ref="C7:C8"/>
  </mergeCells>
  <pageMargins left="0.75" right="0.828000009059906"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6"/>
  <sheetViews>
    <sheetView workbookViewId="0">
      <pane xSplit="2" ySplit="7" topLeftCell="C287" activePane="bottomRight" state="frozen"/>
      <selection/>
      <selection pane="topRight"/>
      <selection pane="bottomLeft"/>
      <selection pane="bottomRight" activeCell="D46" sqref="D46"/>
    </sheetView>
  </sheetViews>
  <sheetFormatPr defaultColWidth="9" defaultRowHeight="13.5" outlineLevelCol="4"/>
  <cols>
    <col min="1" max="1" width="16" style="20" customWidth="1"/>
    <col min="2" max="2" width="27.25" style="21" customWidth="1"/>
    <col min="3" max="3" width="12.625" style="20" hidden="1" customWidth="1"/>
    <col min="4" max="4" width="19.125" style="47" customWidth="1"/>
    <col min="5" max="16384" width="9" style="20"/>
  </cols>
  <sheetData>
    <row r="1" s="20" customFormat="1" ht="33" customHeight="1" spans="1:5">
      <c r="A1" s="22" t="s">
        <v>62</v>
      </c>
      <c r="B1" s="23"/>
      <c r="C1" s="22"/>
      <c r="D1" s="48"/>
      <c r="E1" s="22"/>
    </row>
    <row r="2" s="20" customFormat="1" spans="2:5">
      <c r="B2" s="21"/>
      <c r="C2" s="20"/>
      <c r="D2" s="49"/>
      <c r="E2" s="20" t="s">
        <v>63</v>
      </c>
    </row>
    <row r="3" s="20" customFormat="1" ht="18.75" spans="1:5">
      <c r="A3" s="25" t="s">
        <v>64</v>
      </c>
      <c r="B3" s="25" t="s">
        <v>65</v>
      </c>
      <c r="C3" s="25" t="s">
        <v>66</v>
      </c>
      <c r="D3" s="50" t="s">
        <v>67</v>
      </c>
      <c r="E3" s="25" t="s">
        <v>68</v>
      </c>
    </row>
    <row r="4" s="20" customFormat="1" ht="27" spans="1:5">
      <c r="A4" s="30" t="s">
        <v>69</v>
      </c>
      <c r="B4" s="37" t="s">
        <v>70</v>
      </c>
      <c r="C4" s="30">
        <v>2018</v>
      </c>
      <c r="D4" s="51">
        <v>1000</v>
      </c>
      <c r="E4" s="52" t="s">
        <v>71</v>
      </c>
    </row>
    <row r="5" s="20" customFormat="1" ht="27" spans="1:5">
      <c r="A5" s="30" t="s">
        <v>69</v>
      </c>
      <c r="B5" s="27" t="s">
        <v>72</v>
      </c>
      <c r="C5" s="53">
        <v>2018</v>
      </c>
      <c r="D5" s="54">
        <v>1700</v>
      </c>
      <c r="E5" s="52"/>
    </row>
    <row r="6" s="20" customFormat="1" spans="1:5">
      <c r="A6" s="30" t="s">
        <v>69</v>
      </c>
      <c r="B6" s="27" t="s">
        <v>73</v>
      </c>
      <c r="C6" s="53">
        <v>2018</v>
      </c>
      <c r="D6" s="54">
        <v>606</v>
      </c>
      <c r="E6" s="52"/>
    </row>
    <row r="7" s="20" customFormat="1" spans="1:5">
      <c r="A7" s="30" t="s">
        <v>69</v>
      </c>
      <c r="B7" s="27" t="s">
        <v>74</v>
      </c>
      <c r="C7" s="53">
        <v>2018</v>
      </c>
      <c r="D7" s="54">
        <v>4600</v>
      </c>
      <c r="E7" s="30"/>
    </row>
    <row r="8" s="20" customFormat="1" spans="1:5">
      <c r="A8" s="30" t="s">
        <v>75</v>
      </c>
      <c r="B8" s="32" t="s">
        <v>76</v>
      </c>
      <c r="C8" s="33">
        <v>2018</v>
      </c>
      <c r="D8" s="33">
        <v>2000</v>
      </c>
      <c r="E8" s="30"/>
    </row>
    <row r="9" s="20" customFormat="1" spans="1:5">
      <c r="A9" s="30" t="s">
        <v>75</v>
      </c>
      <c r="B9" s="32" t="s">
        <v>77</v>
      </c>
      <c r="C9" s="33">
        <v>2018</v>
      </c>
      <c r="D9" s="33">
        <v>3813</v>
      </c>
      <c r="E9" s="30"/>
    </row>
    <row r="10" s="20" customFormat="1" spans="1:5">
      <c r="A10" s="30" t="s">
        <v>75</v>
      </c>
      <c r="B10" s="32" t="s">
        <v>78</v>
      </c>
      <c r="C10" s="33">
        <v>2018</v>
      </c>
      <c r="D10" s="33">
        <v>10000</v>
      </c>
      <c r="E10" s="30"/>
    </row>
    <row r="11" s="20" customFormat="1" spans="1:5">
      <c r="A11" s="30" t="s">
        <v>79</v>
      </c>
      <c r="B11" s="27" t="s">
        <v>80</v>
      </c>
      <c r="C11" s="30" t="s">
        <v>81</v>
      </c>
      <c r="D11" s="54">
        <v>400</v>
      </c>
      <c r="E11" s="30"/>
    </row>
    <row r="12" s="20" customFormat="1" spans="1:5">
      <c r="A12" s="53" t="s">
        <v>79</v>
      </c>
      <c r="B12" s="27" t="s">
        <v>82</v>
      </c>
      <c r="C12" s="30" t="s">
        <v>81</v>
      </c>
      <c r="D12" s="54">
        <v>100</v>
      </c>
      <c r="E12" s="30"/>
    </row>
    <row r="13" s="20" customFormat="1" spans="1:5">
      <c r="A13" s="30" t="s">
        <v>79</v>
      </c>
      <c r="B13" s="27" t="s">
        <v>83</v>
      </c>
      <c r="C13" s="30" t="s">
        <v>81</v>
      </c>
      <c r="D13" s="54">
        <v>600</v>
      </c>
      <c r="E13" s="30"/>
    </row>
    <row r="14" s="20" customFormat="1" spans="1:5">
      <c r="A14" s="53" t="s">
        <v>79</v>
      </c>
      <c r="B14" s="27" t="s">
        <v>84</v>
      </c>
      <c r="C14" s="30" t="s">
        <v>81</v>
      </c>
      <c r="D14" s="54">
        <v>400</v>
      </c>
      <c r="E14" s="30"/>
    </row>
    <row r="15" s="20" customFormat="1" ht="27" spans="1:5">
      <c r="A15" s="30" t="s">
        <v>79</v>
      </c>
      <c r="B15" s="27" t="s">
        <v>85</v>
      </c>
      <c r="C15" s="30" t="s">
        <v>81</v>
      </c>
      <c r="D15" s="54">
        <v>300</v>
      </c>
      <c r="E15" s="30"/>
    </row>
    <row r="16" s="20" customFormat="1" spans="1:5">
      <c r="A16" s="53" t="s">
        <v>79</v>
      </c>
      <c r="B16" s="27" t="s">
        <v>86</v>
      </c>
      <c r="C16" s="30" t="s">
        <v>81</v>
      </c>
      <c r="D16" s="54">
        <v>300</v>
      </c>
      <c r="E16" s="30"/>
    </row>
    <row r="17" s="20" customFormat="1" spans="1:5">
      <c r="A17" s="30" t="s">
        <v>79</v>
      </c>
      <c r="B17" s="27" t="s">
        <v>87</v>
      </c>
      <c r="C17" s="30" t="s">
        <v>81</v>
      </c>
      <c r="D17" s="54">
        <v>300</v>
      </c>
      <c r="E17" s="30"/>
    </row>
    <row r="18" s="20" customFormat="1" spans="1:5">
      <c r="A18" s="53" t="s">
        <v>79</v>
      </c>
      <c r="B18" s="27" t="s">
        <v>88</v>
      </c>
      <c r="C18" s="30" t="s">
        <v>81</v>
      </c>
      <c r="D18" s="54">
        <v>500</v>
      </c>
      <c r="E18" s="30"/>
    </row>
    <row r="19" s="20" customFormat="1" spans="1:5">
      <c r="A19" s="30" t="s">
        <v>79</v>
      </c>
      <c r="B19" s="27" t="s">
        <v>89</v>
      </c>
      <c r="C19" s="30" t="s">
        <v>81</v>
      </c>
      <c r="D19" s="54">
        <v>1150</v>
      </c>
      <c r="E19" s="30"/>
    </row>
    <row r="20" s="20" customFormat="1" spans="1:5">
      <c r="A20" s="53" t="s">
        <v>79</v>
      </c>
      <c r="B20" s="27" t="s">
        <v>90</v>
      </c>
      <c r="C20" s="30" t="s">
        <v>81</v>
      </c>
      <c r="D20" s="54">
        <v>300</v>
      </c>
      <c r="E20" s="30"/>
    </row>
    <row r="21" s="20" customFormat="1" spans="1:5">
      <c r="A21" s="30" t="s">
        <v>79</v>
      </c>
      <c r="B21" s="27" t="s">
        <v>91</v>
      </c>
      <c r="C21" s="30" t="s">
        <v>81</v>
      </c>
      <c r="D21" s="54">
        <v>200</v>
      </c>
      <c r="E21" s="30"/>
    </row>
    <row r="22" s="20" customFormat="1" spans="1:5">
      <c r="A22" s="53" t="s">
        <v>79</v>
      </c>
      <c r="B22" s="27" t="s">
        <v>92</v>
      </c>
      <c r="C22" s="30" t="s">
        <v>81</v>
      </c>
      <c r="D22" s="54">
        <v>900</v>
      </c>
      <c r="E22" s="30"/>
    </row>
    <row r="23" s="20" customFormat="1" spans="1:5">
      <c r="A23" s="30" t="s">
        <v>79</v>
      </c>
      <c r="B23" s="27" t="s">
        <v>93</v>
      </c>
      <c r="C23" s="30" t="s">
        <v>81</v>
      </c>
      <c r="D23" s="54">
        <v>7500</v>
      </c>
      <c r="E23" s="30"/>
    </row>
    <row r="24" s="20" customFormat="1" spans="1:5">
      <c r="A24" s="53" t="s">
        <v>79</v>
      </c>
      <c r="B24" s="27" t="s">
        <v>94</v>
      </c>
      <c r="C24" s="30" t="s">
        <v>81</v>
      </c>
      <c r="D24" s="54">
        <v>80</v>
      </c>
      <c r="E24" s="30"/>
    </row>
    <row r="25" s="20" customFormat="1" spans="1:5">
      <c r="A25" s="30" t="s">
        <v>79</v>
      </c>
      <c r="B25" s="27" t="s">
        <v>95</v>
      </c>
      <c r="C25" s="30" t="s">
        <v>81</v>
      </c>
      <c r="D25" s="54">
        <v>280</v>
      </c>
      <c r="E25" s="30"/>
    </row>
    <row r="26" s="20" customFormat="1" spans="1:5">
      <c r="A26" s="53" t="s">
        <v>79</v>
      </c>
      <c r="B26" s="27" t="s">
        <v>96</v>
      </c>
      <c r="C26" s="30" t="s">
        <v>81</v>
      </c>
      <c r="D26" s="54">
        <v>160</v>
      </c>
      <c r="E26" s="30"/>
    </row>
    <row r="27" s="20" customFormat="1" spans="1:5">
      <c r="A27" s="30" t="s">
        <v>79</v>
      </c>
      <c r="B27" s="27" t="s">
        <v>97</v>
      </c>
      <c r="C27" s="30" t="s">
        <v>81</v>
      </c>
      <c r="D27" s="54">
        <v>350</v>
      </c>
      <c r="E27" s="30"/>
    </row>
    <row r="28" s="20" customFormat="1" spans="1:5">
      <c r="A28" s="53" t="s">
        <v>79</v>
      </c>
      <c r="B28" s="27" t="s">
        <v>98</v>
      </c>
      <c r="C28" s="30" t="s">
        <v>81</v>
      </c>
      <c r="D28" s="54">
        <v>195</v>
      </c>
      <c r="E28" s="30"/>
    </row>
    <row r="29" s="20" customFormat="1" spans="1:5">
      <c r="A29" s="30" t="s">
        <v>79</v>
      </c>
      <c r="B29" s="27" t="s">
        <v>99</v>
      </c>
      <c r="C29" s="30" t="s">
        <v>81</v>
      </c>
      <c r="D29" s="54">
        <v>300</v>
      </c>
      <c r="E29" s="30"/>
    </row>
    <row r="30" s="20" customFormat="1" ht="27" spans="1:5">
      <c r="A30" s="30" t="s">
        <v>100</v>
      </c>
      <c r="B30" s="35" t="s">
        <v>101</v>
      </c>
      <c r="C30" s="30" t="s">
        <v>81</v>
      </c>
      <c r="D30" s="55">
        <v>11866</v>
      </c>
      <c r="E30" s="30"/>
    </row>
    <row r="31" s="20" customFormat="1" spans="1:5">
      <c r="A31" s="30" t="s">
        <v>100</v>
      </c>
      <c r="B31" s="35" t="s">
        <v>102</v>
      </c>
      <c r="C31" s="30" t="s">
        <v>81</v>
      </c>
      <c r="D31" s="55">
        <v>703</v>
      </c>
      <c r="E31" s="30"/>
    </row>
    <row r="32" s="20" customFormat="1" spans="1:5">
      <c r="A32" s="30" t="s">
        <v>103</v>
      </c>
      <c r="B32" s="37" t="s">
        <v>104</v>
      </c>
      <c r="C32" s="30">
        <v>2018</v>
      </c>
      <c r="D32" s="51">
        <v>300</v>
      </c>
      <c r="E32" s="30"/>
    </row>
    <row r="33" s="20" customFormat="1" ht="27" spans="1:5">
      <c r="A33" s="30" t="s">
        <v>103</v>
      </c>
      <c r="B33" s="27" t="s">
        <v>105</v>
      </c>
      <c r="C33" s="30">
        <v>2018</v>
      </c>
      <c r="D33" s="54">
        <v>1000</v>
      </c>
      <c r="E33" s="30"/>
    </row>
    <row r="34" s="20" customFormat="1" spans="1:5">
      <c r="A34" s="30" t="s">
        <v>103</v>
      </c>
      <c r="B34" s="27" t="s">
        <v>106</v>
      </c>
      <c r="C34" s="30">
        <v>2018</v>
      </c>
      <c r="D34" s="54">
        <v>500</v>
      </c>
      <c r="E34" s="30"/>
    </row>
    <row r="35" s="20" customFormat="1" spans="1:5">
      <c r="A35" s="30" t="s">
        <v>103</v>
      </c>
      <c r="B35" s="27" t="s">
        <v>107</v>
      </c>
      <c r="C35" s="30">
        <v>2018</v>
      </c>
      <c r="D35" s="54">
        <v>2951</v>
      </c>
      <c r="E35" s="30"/>
    </row>
    <row r="36" s="20" customFormat="1" spans="1:5">
      <c r="A36" s="30" t="s">
        <v>103</v>
      </c>
      <c r="B36" s="27" t="s">
        <v>108</v>
      </c>
      <c r="C36" s="30">
        <v>2018</v>
      </c>
      <c r="D36" s="54">
        <v>1200</v>
      </c>
      <c r="E36" s="30"/>
    </row>
    <row r="37" s="20" customFormat="1" ht="27" spans="1:5">
      <c r="A37" s="30" t="s">
        <v>103</v>
      </c>
      <c r="B37" s="27" t="s">
        <v>109</v>
      </c>
      <c r="C37" s="30">
        <v>2018</v>
      </c>
      <c r="D37" s="54">
        <v>961</v>
      </c>
      <c r="E37" s="30"/>
    </row>
    <row r="38" s="20" customFormat="1" spans="1:5">
      <c r="A38" s="30" t="s">
        <v>103</v>
      </c>
      <c r="B38" s="27" t="s">
        <v>110</v>
      </c>
      <c r="C38" s="30">
        <v>2018</v>
      </c>
      <c r="D38" s="54">
        <v>500</v>
      </c>
      <c r="E38" s="30"/>
    </row>
    <row r="39" s="20" customFormat="1" spans="1:5">
      <c r="A39" s="30" t="s">
        <v>103</v>
      </c>
      <c r="B39" s="27" t="s">
        <v>111</v>
      </c>
      <c r="C39" s="30">
        <v>2018</v>
      </c>
      <c r="D39" s="54">
        <v>300</v>
      </c>
      <c r="E39" s="30"/>
    </row>
    <row r="40" s="20" customFormat="1" ht="27" spans="1:5">
      <c r="A40" s="30" t="s">
        <v>103</v>
      </c>
      <c r="B40" s="56" t="s">
        <v>112</v>
      </c>
      <c r="C40" s="30">
        <v>2018</v>
      </c>
      <c r="D40" s="54">
        <v>220</v>
      </c>
      <c r="E40" s="30"/>
    </row>
    <row r="41" s="20" customFormat="1" ht="27" spans="1:5">
      <c r="A41" s="30" t="s">
        <v>103</v>
      </c>
      <c r="B41" s="56" t="s">
        <v>113</v>
      </c>
      <c r="C41" s="30">
        <v>2018</v>
      </c>
      <c r="D41" s="54">
        <v>130</v>
      </c>
      <c r="E41" s="30"/>
    </row>
    <row r="42" s="20" customFormat="1" ht="27" spans="1:5">
      <c r="A42" s="30" t="s">
        <v>103</v>
      </c>
      <c r="B42" s="27" t="s">
        <v>114</v>
      </c>
      <c r="C42" s="30">
        <v>2018</v>
      </c>
      <c r="D42" s="54">
        <v>800</v>
      </c>
      <c r="E42" s="30"/>
    </row>
    <row r="43" s="20" customFormat="1" ht="27" spans="1:5">
      <c r="A43" s="30" t="s">
        <v>103</v>
      </c>
      <c r="B43" s="27" t="s">
        <v>115</v>
      </c>
      <c r="C43" s="30">
        <v>2018</v>
      </c>
      <c r="D43" s="54">
        <v>1000</v>
      </c>
      <c r="E43" s="30"/>
    </row>
    <row r="44" s="20" customFormat="1" ht="27" spans="1:5">
      <c r="A44" s="30" t="s">
        <v>103</v>
      </c>
      <c r="B44" s="27" t="s">
        <v>116</v>
      </c>
      <c r="C44" s="30">
        <v>2018</v>
      </c>
      <c r="D44" s="54">
        <v>800</v>
      </c>
      <c r="E44" s="30"/>
    </row>
    <row r="45" s="20" customFormat="1" spans="1:5">
      <c r="A45" s="44" t="s">
        <v>117</v>
      </c>
      <c r="B45" s="46" t="s">
        <v>118</v>
      </c>
      <c r="C45" s="30">
        <v>2018</v>
      </c>
      <c r="D45" s="51">
        <v>3700</v>
      </c>
      <c r="E45" s="30"/>
    </row>
    <row r="46" s="20" customFormat="1" spans="1:5">
      <c r="A46" s="44" t="s">
        <v>117</v>
      </c>
      <c r="B46" s="57" t="s">
        <v>119</v>
      </c>
      <c r="C46" s="30">
        <v>2018</v>
      </c>
      <c r="D46" s="54">
        <v>3881</v>
      </c>
      <c r="E46" s="30"/>
    </row>
    <row r="47" s="20" customFormat="1" spans="1:5">
      <c r="A47" s="44" t="s">
        <v>117</v>
      </c>
      <c r="B47" s="57" t="s">
        <v>120</v>
      </c>
      <c r="C47" s="30"/>
      <c r="D47" s="58">
        <v>860</v>
      </c>
      <c r="E47" s="30"/>
    </row>
    <row r="48" s="20" customFormat="1" spans="1:5">
      <c r="A48" s="53" t="s">
        <v>121</v>
      </c>
      <c r="B48" s="56" t="s">
        <v>122</v>
      </c>
      <c r="C48" s="30">
        <v>2018</v>
      </c>
      <c r="D48" s="59">
        <f>212.4+71.6</f>
        <v>284</v>
      </c>
      <c r="E48" s="30"/>
    </row>
    <row r="49" s="20" customFormat="1" spans="1:5">
      <c r="A49" s="53" t="s">
        <v>121</v>
      </c>
      <c r="B49" s="56" t="s">
        <v>123</v>
      </c>
      <c r="C49" s="53">
        <v>2018</v>
      </c>
      <c r="D49" s="59">
        <f>3102+1898</f>
        <v>5000</v>
      </c>
      <c r="E49" s="30"/>
    </row>
    <row r="50" s="20" customFormat="1" spans="1:5">
      <c r="A50" s="53" t="s">
        <v>121</v>
      </c>
      <c r="B50" s="56" t="s">
        <v>124</v>
      </c>
      <c r="C50" s="30">
        <v>2018</v>
      </c>
      <c r="D50" s="59">
        <f>1204+822.6</f>
        <v>2026.6</v>
      </c>
      <c r="E50" s="30"/>
    </row>
    <row r="51" s="20" customFormat="1" spans="1:5">
      <c r="A51" s="53" t="s">
        <v>121</v>
      </c>
      <c r="B51" s="56" t="s">
        <v>125</v>
      </c>
      <c r="C51" s="53">
        <v>2018</v>
      </c>
      <c r="D51" s="59">
        <v>2300</v>
      </c>
      <c r="E51" s="30"/>
    </row>
    <row r="52" s="20" customFormat="1" spans="1:5">
      <c r="A52" s="53" t="s">
        <v>121</v>
      </c>
      <c r="B52" s="56" t="s">
        <v>126</v>
      </c>
      <c r="C52" s="30">
        <v>2018</v>
      </c>
      <c r="D52" s="59">
        <f>673.4+57</f>
        <v>730.4</v>
      </c>
      <c r="E52" s="30"/>
    </row>
    <row r="53" s="20" customFormat="1" spans="1:5">
      <c r="A53" s="30" t="s">
        <v>127</v>
      </c>
      <c r="B53" s="37" t="s">
        <v>128</v>
      </c>
      <c r="C53" s="30">
        <v>2018</v>
      </c>
      <c r="D53" s="51">
        <v>110</v>
      </c>
      <c r="E53" s="30"/>
    </row>
    <row r="54" s="20" customFormat="1" spans="1:5">
      <c r="A54" s="30" t="s">
        <v>127</v>
      </c>
      <c r="B54" s="37" t="s">
        <v>129</v>
      </c>
      <c r="C54" s="30">
        <v>2018</v>
      </c>
      <c r="D54" s="51">
        <v>19</v>
      </c>
      <c r="E54" s="30"/>
    </row>
    <row r="55" s="20" customFormat="1" spans="1:5">
      <c r="A55" s="30" t="s">
        <v>127</v>
      </c>
      <c r="B55" s="37" t="s">
        <v>130</v>
      </c>
      <c r="C55" s="30">
        <v>2018</v>
      </c>
      <c r="D55" s="51">
        <v>5.58</v>
      </c>
      <c r="E55" s="30"/>
    </row>
    <row r="56" s="20" customFormat="1" ht="27" spans="1:5">
      <c r="A56" s="30" t="s">
        <v>127</v>
      </c>
      <c r="B56" s="37" t="s">
        <v>131</v>
      </c>
      <c r="C56" s="30">
        <v>2018</v>
      </c>
      <c r="D56" s="51">
        <v>163.4</v>
      </c>
      <c r="E56" s="30"/>
    </row>
    <row r="57" s="20" customFormat="1" spans="1:5">
      <c r="A57" s="30" t="s">
        <v>127</v>
      </c>
      <c r="B57" s="37" t="s">
        <v>132</v>
      </c>
      <c r="C57" s="30">
        <v>2018</v>
      </c>
      <c r="D57" s="51">
        <v>93</v>
      </c>
      <c r="E57" s="30"/>
    </row>
    <row r="58" s="20" customFormat="1" ht="27" spans="1:5">
      <c r="A58" s="30" t="s">
        <v>127</v>
      </c>
      <c r="B58" s="37" t="s">
        <v>133</v>
      </c>
      <c r="C58" s="30">
        <v>2018</v>
      </c>
      <c r="D58" s="51">
        <v>703.353049</v>
      </c>
      <c r="E58" s="30"/>
    </row>
    <row r="59" s="20" customFormat="1" spans="1:5">
      <c r="A59" s="30" t="s">
        <v>127</v>
      </c>
      <c r="B59" s="37" t="s">
        <v>134</v>
      </c>
      <c r="C59" s="30">
        <v>2018</v>
      </c>
      <c r="D59" s="51">
        <v>300.107629</v>
      </c>
      <c r="E59" s="30"/>
    </row>
    <row r="60" s="20" customFormat="1" ht="40.5" spans="1:5">
      <c r="A60" s="30" t="s">
        <v>127</v>
      </c>
      <c r="B60" s="37" t="s">
        <v>135</v>
      </c>
      <c r="C60" s="30">
        <v>2018</v>
      </c>
      <c r="D60" s="51">
        <v>275.5</v>
      </c>
      <c r="E60" s="30"/>
    </row>
    <row r="61" s="20" customFormat="1" spans="1:5">
      <c r="A61" s="30" t="s">
        <v>127</v>
      </c>
      <c r="B61" s="37" t="s">
        <v>136</v>
      </c>
      <c r="C61" s="30">
        <v>2018</v>
      </c>
      <c r="D61" s="51">
        <v>3500</v>
      </c>
      <c r="E61" s="30"/>
    </row>
    <row r="62" s="20" customFormat="1" spans="1:5">
      <c r="A62" s="30" t="s">
        <v>127</v>
      </c>
      <c r="B62" s="37" t="s">
        <v>137</v>
      </c>
      <c r="C62" s="30">
        <v>2018</v>
      </c>
      <c r="D62" s="51">
        <v>600</v>
      </c>
      <c r="E62" s="30"/>
    </row>
    <row r="63" s="20" customFormat="1" spans="1:5">
      <c r="A63" s="30" t="s">
        <v>127</v>
      </c>
      <c r="B63" s="37" t="s">
        <v>138</v>
      </c>
      <c r="C63" s="30">
        <v>2018</v>
      </c>
      <c r="D63" s="51">
        <v>4000</v>
      </c>
      <c r="E63" s="30"/>
    </row>
    <row r="64" s="20" customFormat="1" ht="27" spans="1:5">
      <c r="A64" s="30" t="s">
        <v>127</v>
      </c>
      <c r="B64" s="37" t="s">
        <v>139</v>
      </c>
      <c r="C64" s="30">
        <v>2018</v>
      </c>
      <c r="D64" s="51">
        <v>40</v>
      </c>
      <c r="E64" s="30"/>
    </row>
    <row r="65" s="20" customFormat="1" spans="1:5">
      <c r="A65" s="30" t="s">
        <v>127</v>
      </c>
      <c r="B65" s="37" t="s">
        <v>140</v>
      </c>
      <c r="C65" s="30">
        <v>2018</v>
      </c>
      <c r="D65" s="51">
        <v>300</v>
      </c>
      <c r="E65" s="30"/>
    </row>
    <row r="66" s="20" customFormat="1" ht="27" spans="1:5">
      <c r="A66" s="30" t="s">
        <v>127</v>
      </c>
      <c r="B66" s="37" t="s">
        <v>141</v>
      </c>
      <c r="C66" s="30">
        <v>2018</v>
      </c>
      <c r="D66" s="51">
        <v>62.5</v>
      </c>
      <c r="E66" s="30"/>
    </row>
    <row r="67" s="20" customFormat="1" ht="27" spans="1:5">
      <c r="A67" s="30" t="s">
        <v>127</v>
      </c>
      <c r="B67" s="37" t="s">
        <v>142</v>
      </c>
      <c r="C67" s="30">
        <v>2018</v>
      </c>
      <c r="D67" s="51">
        <v>43.72</v>
      </c>
      <c r="E67" s="30"/>
    </row>
    <row r="68" s="20" customFormat="1" spans="1:5">
      <c r="A68" s="30" t="s">
        <v>127</v>
      </c>
      <c r="B68" s="37" t="s">
        <v>143</v>
      </c>
      <c r="C68" s="30">
        <v>2018</v>
      </c>
      <c r="D68" s="51">
        <v>27</v>
      </c>
      <c r="E68" s="30"/>
    </row>
    <row r="69" s="20" customFormat="1" ht="27" spans="1:5">
      <c r="A69" s="30" t="s">
        <v>127</v>
      </c>
      <c r="B69" s="37" t="s">
        <v>144</v>
      </c>
      <c r="C69" s="30">
        <v>2018</v>
      </c>
      <c r="D69" s="51">
        <v>500</v>
      </c>
      <c r="E69" s="30"/>
    </row>
    <row r="70" s="20" customFormat="1" ht="27" spans="1:5">
      <c r="A70" s="30" t="s">
        <v>127</v>
      </c>
      <c r="B70" s="37" t="s">
        <v>145</v>
      </c>
      <c r="C70" s="30">
        <v>2018</v>
      </c>
      <c r="D70" s="51">
        <v>213.368</v>
      </c>
      <c r="E70" s="30"/>
    </row>
    <row r="71" s="20" customFormat="1" ht="27" spans="1:5">
      <c r="A71" s="30" t="s">
        <v>127</v>
      </c>
      <c r="B71" s="37" t="s">
        <v>146</v>
      </c>
      <c r="C71" s="30">
        <v>2018</v>
      </c>
      <c r="D71" s="51">
        <v>87.87</v>
      </c>
      <c r="E71" s="30"/>
    </row>
    <row r="72" s="20" customFormat="1" ht="27" spans="1:5">
      <c r="A72" s="30" t="s">
        <v>127</v>
      </c>
      <c r="B72" s="37" t="s">
        <v>147</v>
      </c>
      <c r="C72" s="30">
        <v>2018</v>
      </c>
      <c r="D72" s="51">
        <v>320</v>
      </c>
      <c r="E72" s="30"/>
    </row>
    <row r="73" s="20" customFormat="1" spans="1:5">
      <c r="A73" s="30" t="s">
        <v>127</v>
      </c>
      <c r="B73" s="37" t="s">
        <v>148</v>
      </c>
      <c r="C73" s="30">
        <v>2018</v>
      </c>
      <c r="D73" s="51">
        <v>12</v>
      </c>
      <c r="E73" s="30"/>
    </row>
    <row r="74" s="20" customFormat="1" ht="27" spans="1:5">
      <c r="A74" s="30" t="s">
        <v>127</v>
      </c>
      <c r="B74" s="37" t="s">
        <v>149</v>
      </c>
      <c r="C74" s="30">
        <v>2018</v>
      </c>
      <c r="D74" s="51">
        <v>437.4562</v>
      </c>
      <c r="E74" s="30"/>
    </row>
    <row r="75" s="20" customFormat="1" spans="1:5">
      <c r="A75" s="30" t="s">
        <v>127</v>
      </c>
      <c r="B75" s="37" t="s">
        <v>150</v>
      </c>
      <c r="C75" s="30">
        <v>2018</v>
      </c>
      <c r="D75" s="51">
        <v>50.64</v>
      </c>
      <c r="E75" s="30"/>
    </row>
    <row r="76" s="20" customFormat="1" spans="1:5">
      <c r="A76" s="30" t="s">
        <v>127</v>
      </c>
      <c r="B76" s="37" t="s">
        <v>151</v>
      </c>
      <c r="C76" s="30">
        <v>2018</v>
      </c>
      <c r="D76" s="51">
        <v>26.67</v>
      </c>
      <c r="E76" s="30"/>
    </row>
    <row r="77" s="20" customFormat="1" spans="1:5">
      <c r="A77" s="30" t="s">
        <v>127</v>
      </c>
      <c r="B77" s="37" t="s">
        <v>152</v>
      </c>
      <c r="C77" s="30">
        <v>2018</v>
      </c>
      <c r="D77" s="51">
        <v>6.5032</v>
      </c>
      <c r="E77" s="30"/>
    </row>
    <row r="78" s="20" customFormat="1" ht="27" spans="1:5">
      <c r="A78" s="30" t="s">
        <v>127</v>
      </c>
      <c r="B78" s="37" t="s">
        <v>153</v>
      </c>
      <c r="C78" s="30">
        <v>2018</v>
      </c>
      <c r="D78" s="51">
        <v>177.8814</v>
      </c>
      <c r="E78" s="30"/>
    </row>
    <row r="79" s="20" customFormat="1" spans="1:5">
      <c r="A79" s="30" t="s">
        <v>127</v>
      </c>
      <c r="B79" s="37" t="s">
        <v>154</v>
      </c>
      <c r="C79" s="30">
        <v>2018</v>
      </c>
      <c r="D79" s="51">
        <v>7.6136</v>
      </c>
      <c r="E79" s="30"/>
    </row>
    <row r="80" s="20" customFormat="1" spans="1:5">
      <c r="A80" s="30" t="s">
        <v>127</v>
      </c>
      <c r="B80" s="37" t="s">
        <v>155</v>
      </c>
      <c r="C80" s="30">
        <v>2018</v>
      </c>
      <c r="D80" s="51">
        <v>26.237</v>
      </c>
      <c r="E80" s="30"/>
    </row>
    <row r="81" s="20" customFormat="1" spans="1:5">
      <c r="A81" s="30" t="s">
        <v>127</v>
      </c>
      <c r="B81" s="37" t="s">
        <v>156</v>
      </c>
      <c r="C81" s="30">
        <v>2018</v>
      </c>
      <c r="D81" s="51">
        <v>6.5</v>
      </c>
      <c r="E81" s="30"/>
    </row>
    <row r="82" s="20" customFormat="1" ht="27" spans="1:5">
      <c r="A82" s="30" t="s">
        <v>127</v>
      </c>
      <c r="B82" s="37" t="s">
        <v>157</v>
      </c>
      <c r="C82" s="30">
        <v>2018</v>
      </c>
      <c r="D82" s="51">
        <v>60</v>
      </c>
      <c r="E82" s="30"/>
    </row>
    <row r="83" s="20" customFormat="1" spans="1:5">
      <c r="A83" s="30" t="s">
        <v>127</v>
      </c>
      <c r="B83" s="37" t="s">
        <v>158</v>
      </c>
      <c r="C83" s="30">
        <v>2018</v>
      </c>
      <c r="D83" s="51">
        <v>28</v>
      </c>
      <c r="E83" s="30"/>
    </row>
    <row r="84" s="20" customFormat="1" spans="1:5">
      <c r="A84" s="30" t="s">
        <v>127</v>
      </c>
      <c r="B84" s="37" t="s">
        <v>159</v>
      </c>
      <c r="C84" s="30">
        <v>2018</v>
      </c>
      <c r="D84" s="51">
        <v>34.35</v>
      </c>
      <c r="E84" s="30"/>
    </row>
    <row r="85" s="20" customFormat="1" spans="1:5">
      <c r="A85" s="30" t="s">
        <v>127</v>
      </c>
      <c r="B85" s="37" t="s">
        <v>160</v>
      </c>
      <c r="C85" s="30">
        <v>2018</v>
      </c>
      <c r="D85" s="51">
        <v>407.366717</v>
      </c>
      <c r="E85" s="30"/>
    </row>
    <row r="86" s="20" customFormat="1" spans="1:5">
      <c r="A86" s="30" t="s">
        <v>127</v>
      </c>
      <c r="B86" s="37" t="s">
        <v>161</v>
      </c>
      <c r="C86" s="30">
        <v>2018</v>
      </c>
      <c r="D86" s="51">
        <v>717.71</v>
      </c>
      <c r="E86" s="30"/>
    </row>
    <row r="87" s="20" customFormat="1" spans="1:5">
      <c r="A87" s="30" t="s">
        <v>127</v>
      </c>
      <c r="B87" s="37" t="s">
        <v>162</v>
      </c>
      <c r="C87" s="30">
        <v>2018</v>
      </c>
      <c r="D87" s="51">
        <v>288.9324</v>
      </c>
      <c r="E87" s="30"/>
    </row>
    <row r="88" s="20" customFormat="1" spans="1:5">
      <c r="A88" s="30" t="s">
        <v>127</v>
      </c>
      <c r="B88" s="37" t="s">
        <v>163</v>
      </c>
      <c r="C88" s="30">
        <v>2018</v>
      </c>
      <c r="D88" s="51">
        <v>34.86</v>
      </c>
      <c r="E88" s="30"/>
    </row>
    <row r="89" s="20" customFormat="1" spans="1:5">
      <c r="A89" s="30" t="s">
        <v>127</v>
      </c>
      <c r="B89" s="37" t="s">
        <v>164</v>
      </c>
      <c r="C89" s="30">
        <v>2018</v>
      </c>
      <c r="D89" s="51">
        <v>39.85</v>
      </c>
      <c r="E89" s="30"/>
    </row>
    <row r="90" s="20" customFormat="1" spans="1:5">
      <c r="A90" s="30" t="s">
        <v>127</v>
      </c>
      <c r="B90" s="37" t="s">
        <v>165</v>
      </c>
      <c r="C90" s="30">
        <v>2018</v>
      </c>
      <c r="D90" s="51">
        <v>688.26</v>
      </c>
      <c r="E90" s="30"/>
    </row>
    <row r="91" s="20" customFormat="1" spans="1:5">
      <c r="A91" s="30" t="s">
        <v>127</v>
      </c>
      <c r="B91" s="37" t="s">
        <v>166</v>
      </c>
      <c r="C91" s="30">
        <v>2018</v>
      </c>
      <c r="D91" s="51">
        <v>22.6</v>
      </c>
      <c r="E91" s="30"/>
    </row>
    <row r="92" s="20" customFormat="1" spans="1:5">
      <c r="A92" s="30" t="s">
        <v>127</v>
      </c>
      <c r="B92" s="37" t="s">
        <v>167</v>
      </c>
      <c r="C92" s="30">
        <v>2018</v>
      </c>
      <c r="D92" s="51">
        <v>9</v>
      </c>
      <c r="E92" s="30"/>
    </row>
    <row r="93" s="20" customFormat="1" spans="1:5">
      <c r="A93" s="30" t="s">
        <v>127</v>
      </c>
      <c r="B93" s="37" t="s">
        <v>168</v>
      </c>
      <c r="C93" s="30">
        <v>2018</v>
      </c>
      <c r="D93" s="51">
        <v>30.64</v>
      </c>
      <c r="E93" s="30"/>
    </row>
    <row r="94" s="20" customFormat="1" spans="1:5">
      <c r="A94" s="30" t="s">
        <v>127</v>
      </c>
      <c r="B94" s="37" t="s">
        <v>169</v>
      </c>
      <c r="C94" s="30">
        <v>2018</v>
      </c>
      <c r="D94" s="51">
        <v>246</v>
      </c>
      <c r="E94" s="30"/>
    </row>
    <row r="95" s="20" customFormat="1" spans="1:5">
      <c r="A95" s="30" t="s">
        <v>127</v>
      </c>
      <c r="B95" s="37" t="s">
        <v>170</v>
      </c>
      <c r="C95" s="30">
        <v>2018</v>
      </c>
      <c r="D95" s="51">
        <v>21.896</v>
      </c>
      <c r="E95" s="30"/>
    </row>
    <row r="96" s="20" customFormat="1" ht="27" spans="1:5">
      <c r="A96" s="30" t="s">
        <v>127</v>
      </c>
      <c r="B96" s="37" t="s">
        <v>171</v>
      </c>
      <c r="C96" s="30">
        <v>2018</v>
      </c>
      <c r="D96" s="51">
        <v>390.436454</v>
      </c>
      <c r="E96" s="30"/>
    </row>
    <row r="97" s="20" customFormat="1" spans="1:5">
      <c r="A97" s="30" t="s">
        <v>127</v>
      </c>
      <c r="B97" s="37" t="s">
        <v>172</v>
      </c>
      <c r="C97" s="30">
        <v>2018</v>
      </c>
      <c r="D97" s="51">
        <v>30</v>
      </c>
      <c r="E97" s="30"/>
    </row>
    <row r="98" s="20" customFormat="1" ht="27" spans="1:5">
      <c r="A98" s="30" t="s">
        <v>127</v>
      </c>
      <c r="B98" s="37" t="s">
        <v>173</v>
      </c>
      <c r="C98" s="30">
        <v>2018</v>
      </c>
      <c r="D98" s="51">
        <v>15.34521</v>
      </c>
      <c r="E98" s="30"/>
    </row>
    <row r="99" s="20" customFormat="1" ht="40.5" spans="1:5">
      <c r="A99" s="30" t="s">
        <v>127</v>
      </c>
      <c r="B99" s="37" t="s">
        <v>174</v>
      </c>
      <c r="C99" s="30">
        <v>2018</v>
      </c>
      <c r="D99" s="51">
        <v>1220.2443</v>
      </c>
      <c r="E99" s="30"/>
    </row>
    <row r="100" s="20" customFormat="1" spans="1:5">
      <c r="A100" s="30" t="s">
        <v>127</v>
      </c>
      <c r="B100" s="37" t="s">
        <v>175</v>
      </c>
      <c r="C100" s="30">
        <v>2018</v>
      </c>
      <c r="D100" s="51">
        <v>13.19</v>
      </c>
      <c r="E100" s="30"/>
    </row>
    <row r="101" s="20" customFormat="1" spans="1:5">
      <c r="A101" s="30" t="s">
        <v>127</v>
      </c>
      <c r="B101" s="37" t="s">
        <v>176</v>
      </c>
      <c r="C101" s="30">
        <v>2018</v>
      </c>
      <c r="D101" s="51">
        <v>21.66</v>
      </c>
      <c r="E101" s="30"/>
    </row>
    <row r="102" s="20" customFormat="1" ht="27" spans="1:5">
      <c r="A102" s="30" t="s">
        <v>127</v>
      </c>
      <c r="B102" s="37" t="s">
        <v>177</v>
      </c>
      <c r="C102" s="30">
        <v>2018</v>
      </c>
      <c r="D102" s="51">
        <v>38.3725</v>
      </c>
      <c r="E102" s="30"/>
    </row>
    <row r="103" s="20" customFormat="1" ht="27" spans="1:5">
      <c r="A103" s="30" t="s">
        <v>127</v>
      </c>
      <c r="B103" s="37" t="s">
        <v>178</v>
      </c>
      <c r="C103" s="30">
        <v>2018</v>
      </c>
      <c r="D103" s="51">
        <v>44.8835</v>
      </c>
      <c r="E103" s="30"/>
    </row>
    <row r="104" s="20" customFormat="1" ht="27" spans="1:5">
      <c r="A104" s="30" t="s">
        <v>127</v>
      </c>
      <c r="B104" s="37" t="s">
        <v>179</v>
      </c>
      <c r="C104" s="30">
        <v>2018</v>
      </c>
      <c r="D104" s="51">
        <v>68.1968</v>
      </c>
      <c r="E104" s="30"/>
    </row>
    <row r="105" s="20" customFormat="1" ht="27" spans="1:5">
      <c r="A105" s="30" t="s">
        <v>127</v>
      </c>
      <c r="B105" s="37" t="s">
        <v>180</v>
      </c>
      <c r="C105" s="30">
        <v>2018</v>
      </c>
      <c r="D105" s="51">
        <v>6.89</v>
      </c>
      <c r="E105" s="30"/>
    </row>
    <row r="106" s="20" customFormat="1" ht="27" spans="1:5">
      <c r="A106" s="30" t="s">
        <v>127</v>
      </c>
      <c r="B106" s="37" t="s">
        <v>181</v>
      </c>
      <c r="C106" s="30">
        <v>2018</v>
      </c>
      <c r="D106" s="51">
        <v>25.2475</v>
      </c>
      <c r="E106" s="30"/>
    </row>
    <row r="107" s="20" customFormat="1" spans="1:5">
      <c r="A107" s="30" t="s">
        <v>127</v>
      </c>
      <c r="B107" s="37" t="s">
        <v>182</v>
      </c>
      <c r="C107" s="30">
        <v>2018</v>
      </c>
      <c r="D107" s="51">
        <v>16.4</v>
      </c>
      <c r="E107" s="30"/>
    </row>
    <row r="108" s="20" customFormat="1" spans="1:5">
      <c r="A108" s="30" t="s">
        <v>127</v>
      </c>
      <c r="B108" s="37" t="s">
        <v>183</v>
      </c>
      <c r="C108" s="30">
        <v>2018</v>
      </c>
      <c r="D108" s="51">
        <v>5.72</v>
      </c>
      <c r="E108" s="30"/>
    </row>
    <row r="109" s="20" customFormat="1" ht="27" spans="1:5">
      <c r="A109" s="30" t="s">
        <v>127</v>
      </c>
      <c r="B109" s="37" t="s">
        <v>184</v>
      </c>
      <c r="C109" s="30">
        <v>2018</v>
      </c>
      <c r="D109" s="51">
        <v>5.59</v>
      </c>
      <c r="E109" s="30"/>
    </row>
    <row r="110" s="20" customFormat="1" spans="1:5">
      <c r="A110" s="30" t="s">
        <v>127</v>
      </c>
      <c r="B110" s="37" t="s">
        <v>185</v>
      </c>
      <c r="C110" s="30">
        <v>2018</v>
      </c>
      <c r="D110" s="51">
        <v>8.48</v>
      </c>
      <c r="E110" s="30"/>
    </row>
    <row r="111" s="20" customFormat="1" ht="27" spans="1:5">
      <c r="A111" s="30" t="s">
        <v>127</v>
      </c>
      <c r="B111" s="37" t="s">
        <v>186</v>
      </c>
      <c r="C111" s="30">
        <v>2018</v>
      </c>
      <c r="D111" s="51">
        <v>10</v>
      </c>
      <c r="E111" s="30"/>
    </row>
    <row r="112" s="20" customFormat="1" spans="1:5">
      <c r="A112" s="30" t="s">
        <v>127</v>
      </c>
      <c r="B112" s="37" t="s">
        <v>187</v>
      </c>
      <c r="C112" s="30">
        <v>2018</v>
      </c>
      <c r="D112" s="51">
        <v>23.54</v>
      </c>
      <c r="E112" s="30"/>
    </row>
    <row r="113" s="20" customFormat="1" spans="1:5">
      <c r="A113" s="30" t="s">
        <v>127</v>
      </c>
      <c r="B113" s="37" t="s">
        <v>188</v>
      </c>
      <c r="C113" s="30">
        <v>2018</v>
      </c>
      <c r="D113" s="51">
        <v>12.97</v>
      </c>
      <c r="E113" s="30"/>
    </row>
    <row r="114" s="20" customFormat="1" spans="1:5">
      <c r="A114" s="30" t="s">
        <v>127</v>
      </c>
      <c r="B114" s="37" t="s">
        <v>189</v>
      </c>
      <c r="C114" s="30">
        <v>2018</v>
      </c>
      <c r="D114" s="51">
        <v>7.4</v>
      </c>
      <c r="E114" s="30"/>
    </row>
    <row r="115" s="20" customFormat="1" spans="1:5">
      <c r="A115" s="30" t="s">
        <v>127</v>
      </c>
      <c r="B115" s="37" t="s">
        <v>190</v>
      </c>
      <c r="C115" s="30">
        <v>2018</v>
      </c>
      <c r="D115" s="51">
        <v>309</v>
      </c>
      <c r="E115" s="30"/>
    </row>
    <row r="116" s="20" customFormat="1" spans="1:5">
      <c r="A116" s="30" t="s">
        <v>127</v>
      </c>
      <c r="B116" s="37" t="s">
        <v>191</v>
      </c>
      <c r="C116" s="30">
        <v>2018</v>
      </c>
      <c r="D116" s="51">
        <v>17.7</v>
      </c>
      <c r="E116" s="30"/>
    </row>
    <row r="117" s="20" customFormat="1" spans="1:5">
      <c r="A117" s="30" t="s">
        <v>127</v>
      </c>
      <c r="B117" s="37" t="s">
        <v>192</v>
      </c>
      <c r="C117" s="30">
        <v>2018</v>
      </c>
      <c r="D117" s="51">
        <v>9.3</v>
      </c>
      <c r="E117" s="30"/>
    </row>
    <row r="118" s="20" customFormat="1" spans="1:5">
      <c r="A118" s="30" t="s">
        <v>127</v>
      </c>
      <c r="B118" s="37" t="s">
        <v>193</v>
      </c>
      <c r="C118" s="30">
        <v>2018</v>
      </c>
      <c r="D118" s="51">
        <v>6.6</v>
      </c>
      <c r="E118" s="30"/>
    </row>
    <row r="119" s="20" customFormat="1" ht="27" spans="1:5">
      <c r="A119" s="30" t="s">
        <v>127</v>
      </c>
      <c r="B119" s="37" t="s">
        <v>194</v>
      </c>
      <c r="C119" s="30">
        <v>2018</v>
      </c>
      <c r="D119" s="51">
        <v>23.66</v>
      </c>
      <c r="E119" s="30"/>
    </row>
    <row r="120" s="20" customFormat="1" spans="1:5">
      <c r="A120" s="30" t="s">
        <v>127</v>
      </c>
      <c r="B120" s="37" t="s">
        <v>195</v>
      </c>
      <c r="C120" s="30">
        <v>2018</v>
      </c>
      <c r="D120" s="51">
        <v>13.06</v>
      </c>
      <c r="E120" s="30"/>
    </row>
    <row r="121" s="20" customFormat="1" spans="1:5">
      <c r="A121" s="30" t="s">
        <v>127</v>
      </c>
      <c r="B121" s="37" t="s">
        <v>196</v>
      </c>
      <c r="C121" s="30">
        <v>2018</v>
      </c>
      <c r="D121" s="51">
        <v>25.53</v>
      </c>
      <c r="E121" s="30"/>
    </row>
    <row r="122" s="20" customFormat="1" ht="27" spans="1:5">
      <c r="A122" s="30" t="s">
        <v>127</v>
      </c>
      <c r="B122" s="37" t="s">
        <v>179</v>
      </c>
      <c r="C122" s="30">
        <v>2018</v>
      </c>
      <c r="D122" s="51">
        <v>10.05</v>
      </c>
      <c r="E122" s="30"/>
    </row>
    <row r="123" s="20" customFormat="1" ht="27" spans="1:5">
      <c r="A123" s="30" t="s">
        <v>127</v>
      </c>
      <c r="B123" s="37" t="s">
        <v>194</v>
      </c>
      <c r="C123" s="30">
        <v>2018</v>
      </c>
      <c r="D123" s="51">
        <v>21.04</v>
      </c>
      <c r="E123" s="30"/>
    </row>
    <row r="124" s="20" customFormat="1" ht="27" spans="1:5">
      <c r="A124" s="30" t="s">
        <v>127</v>
      </c>
      <c r="B124" s="37" t="s">
        <v>197</v>
      </c>
      <c r="C124" s="30">
        <v>2018</v>
      </c>
      <c r="D124" s="51">
        <v>23.256</v>
      </c>
      <c r="E124" s="30"/>
    </row>
    <row r="125" s="20" customFormat="1" spans="1:5">
      <c r="A125" s="30" t="s">
        <v>127</v>
      </c>
      <c r="B125" s="37" t="s">
        <v>198</v>
      </c>
      <c r="C125" s="30">
        <v>2018</v>
      </c>
      <c r="D125" s="51">
        <v>5.88</v>
      </c>
      <c r="E125" s="30"/>
    </row>
    <row r="126" s="20" customFormat="1" spans="1:5">
      <c r="A126" s="30" t="s">
        <v>127</v>
      </c>
      <c r="B126" s="37" t="s">
        <v>199</v>
      </c>
      <c r="C126" s="30">
        <v>2018</v>
      </c>
      <c r="D126" s="51">
        <v>1</v>
      </c>
      <c r="E126" s="30"/>
    </row>
    <row r="127" s="20" customFormat="1" spans="1:5">
      <c r="A127" s="30" t="s">
        <v>127</v>
      </c>
      <c r="B127" s="37" t="s">
        <v>191</v>
      </c>
      <c r="C127" s="30">
        <v>2018</v>
      </c>
      <c r="D127" s="51">
        <v>13.2952</v>
      </c>
      <c r="E127" s="30"/>
    </row>
    <row r="128" s="20" customFormat="1" ht="27" spans="1:5">
      <c r="A128" s="30" t="s">
        <v>127</v>
      </c>
      <c r="B128" s="37" t="s">
        <v>200</v>
      </c>
      <c r="C128" s="30">
        <v>2018</v>
      </c>
      <c r="D128" s="51">
        <v>19.58</v>
      </c>
      <c r="E128" s="30"/>
    </row>
    <row r="129" s="20" customFormat="1" spans="1:5">
      <c r="A129" s="30" t="s">
        <v>127</v>
      </c>
      <c r="B129" s="37" t="s">
        <v>201</v>
      </c>
      <c r="C129" s="30">
        <v>2018</v>
      </c>
      <c r="D129" s="51">
        <v>25.95</v>
      </c>
      <c r="E129" s="30"/>
    </row>
    <row r="130" s="20" customFormat="1" spans="1:5">
      <c r="A130" s="30" t="s">
        <v>127</v>
      </c>
      <c r="B130" s="37" t="s">
        <v>202</v>
      </c>
      <c r="C130" s="30">
        <v>2018</v>
      </c>
      <c r="D130" s="51">
        <v>7.5</v>
      </c>
      <c r="E130" s="30"/>
    </row>
    <row r="131" s="20" customFormat="1" spans="1:5">
      <c r="A131" s="30" t="s">
        <v>127</v>
      </c>
      <c r="B131" s="37" t="s">
        <v>203</v>
      </c>
      <c r="C131" s="30">
        <v>2018</v>
      </c>
      <c r="D131" s="51">
        <v>8.5</v>
      </c>
      <c r="E131" s="30"/>
    </row>
    <row r="132" s="20" customFormat="1" spans="1:5">
      <c r="A132" s="30" t="s">
        <v>127</v>
      </c>
      <c r="B132" s="37" t="s">
        <v>204</v>
      </c>
      <c r="C132" s="30">
        <v>2018</v>
      </c>
      <c r="D132" s="51">
        <v>10</v>
      </c>
      <c r="E132" s="30"/>
    </row>
    <row r="133" s="20" customFormat="1" spans="1:5">
      <c r="A133" s="30" t="s">
        <v>127</v>
      </c>
      <c r="B133" s="37" t="s">
        <v>205</v>
      </c>
      <c r="C133" s="30">
        <v>2018</v>
      </c>
      <c r="D133" s="51">
        <v>3.78</v>
      </c>
      <c r="E133" s="30"/>
    </row>
    <row r="134" s="20" customFormat="1" spans="1:5">
      <c r="A134" s="30" t="s">
        <v>127</v>
      </c>
      <c r="B134" s="37" t="s">
        <v>198</v>
      </c>
      <c r="C134" s="30">
        <v>2018</v>
      </c>
      <c r="D134" s="51">
        <v>3.11</v>
      </c>
      <c r="E134" s="30"/>
    </row>
    <row r="135" s="20" customFormat="1" ht="27" spans="1:5">
      <c r="A135" s="30" t="s">
        <v>127</v>
      </c>
      <c r="B135" s="37" t="s">
        <v>206</v>
      </c>
      <c r="C135" s="30">
        <v>2018</v>
      </c>
      <c r="D135" s="51">
        <v>25.9</v>
      </c>
      <c r="E135" s="30"/>
    </row>
    <row r="136" s="20" customFormat="1" ht="27" spans="1:5">
      <c r="A136" s="30" t="s">
        <v>127</v>
      </c>
      <c r="B136" s="37" t="s">
        <v>207</v>
      </c>
      <c r="C136" s="30">
        <v>2018</v>
      </c>
      <c r="D136" s="51">
        <v>24.53</v>
      </c>
      <c r="E136" s="30"/>
    </row>
    <row r="137" s="20" customFormat="1" spans="1:5">
      <c r="A137" s="30" t="s">
        <v>127</v>
      </c>
      <c r="B137" s="37" t="s">
        <v>208</v>
      </c>
      <c r="C137" s="30">
        <v>2018</v>
      </c>
      <c r="D137" s="51">
        <v>15</v>
      </c>
      <c r="E137" s="30"/>
    </row>
    <row r="138" s="20" customFormat="1" spans="1:5">
      <c r="A138" s="30" t="s">
        <v>127</v>
      </c>
      <c r="B138" s="37" t="s">
        <v>209</v>
      </c>
      <c r="C138" s="30">
        <v>2018</v>
      </c>
      <c r="D138" s="51">
        <v>3.9</v>
      </c>
      <c r="E138" s="30"/>
    </row>
    <row r="139" s="20" customFormat="1" ht="27" spans="1:5">
      <c r="A139" s="30" t="s">
        <v>127</v>
      </c>
      <c r="B139" s="37" t="s">
        <v>210</v>
      </c>
      <c r="C139" s="30">
        <v>2018</v>
      </c>
      <c r="D139" s="51">
        <v>6.605743</v>
      </c>
      <c r="E139" s="30"/>
    </row>
    <row r="140" s="20" customFormat="1" spans="1:5">
      <c r="A140" s="30" t="s">
        <v>127</v>
      </c>
      <c r="B140" s="37" t="s">
        <v>211</v>
      </c>
      <c r="C140" s="30">
        <v>2018</v>
      </c>
      <c r="D140" s="51">
        <v>13</v>
      </c>
      <c r="E140" s="30"/>
    </row>
    <row r="141" s="20" customFormat="1" ht="27" spans="1:5">
      <c r="A141" s="30" t="s">
        <v>127</v>
      </c>
      <c r="B141" s="37" t="s">
        <v>206</v>
      </c>
      <c r="C141" s="30">
        <v>2018</v>
      </c>
      <c r="D141" s="51">
        <v>16.4097</v>
      </c>
      <c r="E141" s="30"/>
    </row>
    <row r="142" s="20" customFormat="1" ht="27" spans="1:5">
      <c r="A142" s="30" t="s">
        <v>127</v>
      </c>
      <c r="B142" s="37" t="s">
        <v>212</v>
      </c>
      <c r="C142" s="30">
        <v>2018</v>
      </c>
      <c r="D142" s="51">
        <v>57.58</v>
      </c>
      <c r="E142" s="30"/>
    </row>
    <row r="143" s="20" customFormat="1" ht="27" spans="1:5">
      <c r="A143" s="30" t="s">
        <v>127</v>
      </c>
      <c r="B143" s="37" t="s">
        <v>213</v>
      </c>
      <c r="C143" s="30">
        <v>2018</v>
      </c>
      <c r="D143" s="51">
        <v>8.4</v>
      </c>
      <c r="E143" s="30"/>
    </row>
    <row r="144" s="20" customFormat="1" ht="27" spans="1:5">
      <c r="A144" s="30" t="s">
        <v>127</v>
      </c>
      <c r="B144" s="37" t="s">
        <v>214</v>
      </c>
      <c r="C144" s="30">
        <v>2018</v>
      </c>
      <c r="D144" s="51">
        <v>21</v>
      </c>
      <c r="E144" s="30"/>
    </row>
    <row r="145" s="20" customFormat="1" spans="1:5">
      <c r="A145" s="30" t="s">
        <v>127</v>
      </c>
      <c r="B145" s="37" t="s">
        <v>215</v>
      </c>
      <c r="C145" s="30">
        <v>2018</v>
      </c>
      <c r="D145" s="51">
        <v>24.33</v>
      </c>
      <c r="E145" s="30"/>
    </row>
    <row r="146" s="20" customFormat="1" spans="1:5">
      <c r="A146" s="30" t="s">
        <v>127</v>
      </c>
      <c r="B146" s="37" t="s">
        <v>216</v>
      </c>
      <c r="C146" s="30">
        <v>2018</v>
      </c>
      <c r="D146" s="51">
        <v>11.81</v>
      </c>
      <c r="E146" s="30"/>
    </row>
    <row r="147" s="20" customFormat="1" ht="27" spans="1:5">
      <c r="A147" s="30" t="s">
        <v>127</v>
      </c>
      <c r="B147" s="37" t="s">
        <v>217</v>
      </c>
      <c r="C147" s="30">
        <v>2018</v>
      </c>
      <c r="D147" s="51">
        <v>21</v>
      </c>
      <c r="E147" s="30"/>
    </row>
    <row r="148" s="20" customFormat="1" ht="27" spans="1:5">
      <c r="A148" s="30" t="s">
        <v>127</v>
      </c>
      <c r="B148" s="37" t="s">
        <v>218</v>
      </c>
      <c r="C148" s="30">
        <v>2018</v>
      </c>
      <c r="D148" s="51">
        <v>6.652235</v>
      </c>
      <c r="E148" s="30"/>
    </row>
    <row r="149" s="20" customFormat="1" ht="54" spans="1:5">
      <c r="A149" s="30" t="s">
        <v>127</v>
      </c>
      <c r="B149" s="37" t="s">
        <v>219</v>
      </c>
      <c r="C149" s="30">
        <v>2018</v>
      </c>
      <c r="D149" s="51">
        <v>1.8</v>
      </c>
      <c r="E149" s="30"/>
    </row>
    <row r="150" s="20" customFormat="1" ht="27" spans="1:5">
      <c r="A150" s="30" t="s">
        <v>127</v>
      </c>
      <c r="B150" s="37" t="s">
        <v>220</v>
      </c>
      <c r="C150" s="30">
        <v>2018</v>
      </c>
      <c r="D150" s="51">
        <v>1.4</v>
      </c>
      <c r="E150" s="30"/>
    </row>
    <row r="151" s="20" customFormat="1" ht="27" spans="1:5">
      <c r="A151" s="30" t="s">
        <v>127</v>
      </c>
      <c r="B151" s="37" t="s">
        <v>221</v>
      </c>
      <c r="C151" s="30">
        <v>2018</v>
      </c>
      <c r="D151" s="51">
        <v>9.07</v>
      </c>
      <c r="E151" s="30"/>
    </row>
    <row r="152" s="20" customFormat="1" ht="27" spans="1:5">
      <c r="A152" s="30" t="s">
        <v>127</v>
      </c>
      <c r="B152" s="37" t="s">
        <v>222</v>
      </c>
      <c r="C152" s="30">
        <v>2018</v>
      </c>
      <c r="D152" s="51">
        <v>65.36</v>
      </c>
      <c r="E152" s="30"/>
    </row>
    <row r="153" s="20" customFormat="1" spans="1:5">
      <c r="A153" s="30" t="s">
        <v>127</v>
      </c>
      <c r="B153" s="37" t="s">
        <v>223</v>
      </c>
      <c r="C153" s="30">
        <v>2018</v>
      </c>
      <c r="D153" s="51">
        <v>10.3</v>
      </c>
      <c r="E153" s="30"/>
    </row>
    <row r="154" s="20" customFormat="1" spans="1:5">
      <c r="A154" s="30" t="s">
        <v>127</v>
      </c>
      <c r="B154" s="37" t="s">
        <v>224</v>
      </c>
      <c r="C154" s="30">
        <v>2018</v>
      </c>
      <c r="D154" s="51">
        <v>2.2972</v>
      </c>
      <c r="E154" s="30"/>
    </row>
    <row r="155" s="20" customFormat="1" ht="27" spans="1:5">
      <c r="A155" s="30" t="s">
        <v>127</v>
      </c>
      <c r="B155" s="37" t="s">
        <v>225</v>
      </c>
      <c r="C155" s="30">
        <v>2018</v>
      </c>
      <c r="D155" s="51">
        <v>39.8</v>
      </c>
      <c r="E155" s="30"/>
    </row>
    <row r="156" s="20" customFormat="1" ht="27" spans="1:5">
      <c r="A156" s="30" t="s">
        <v>127</v>
      </c>
      <c r="B156" s="37" t="s">
        <v>226</v>
      </c>
      <c r="C156" s="30">
        <v>2018</v>
      </c>
      <c r="D156" s="51">
        <v>21</v>
      </c>
      <c r="E156" s="30"/>
    </row>
    <row r="157" s="20" customFormat="1" ht="27" spans="1:5">
      <c r="A157" s="30" t="s">
        <v>127</v>
      </c>
      <c r="B157" s="37" t="s">
        <v>227</v>
      </c>
      <c r="C157" s="30">
        <v>2018</v>
      </c>
      <c r="D157" s="51">
        <v>39</v>
      </c>
      <c r="E157" s="30"/>
    </row>
    <row r="158" s="20" customFormat="1" ht="27" spans="1:5">
      <c r="A158" s="30" t="s">
        <v>127</v>
      </c>
      <c r="B158" s="37" t="s">
        <v>225</v>
      </c>
      <c r="C158" s="30">
        <v>2018</v>
      </c>
      <c r="D158" s="51">
        <v>623</v>
      </c>
      <c r="E158" s="30"/>
    </row>
    <row r="159" s="20" customFormat="1" ht="27" spans="1:5">
      <c r="A159" s="30" t="s">
        <v>127</v>
      </c>
      <c r="B159" s="37" t="s">
        <v>228</v>
      </c>
      <c r="C159" s="30">
        <v>2018</v>
      </c>
      <c r="D159" s="51">
        <v>99.8238</v>
      </c>
      <c r="E159" s="30"/>
    </row>
    <row r="160" s="20" customFormat="1" ht="27" spans="1:5">
      <c r="A160" s="30" t="s">
        <v>127</v>
      </c>
      <c r="B160" s="37" t="s">
        <v>226</v>
      </c>
      <c r="C160" s="30">
        <v>2018</v>
      </c>
      <c r="D160" s="51">
        <v>38.5</v>
      </c>
      <c r="E160" s="30"/>
    </row>
    <row r="161" s="20" customFormat="1" spans="1:5">
      <c r="A161" s="30" t="s">
        <v>127</v>
      </c>
      <c r="B161" s="37" t="s">
        <v>229</v>
      </c>
      <c r="C161" s="30">
        <v>2018</v>
      </c>
      <c r="D161" s="51">
        <v>4.14</v>
      </c>
      <c r="E161" s="30"/>
    </row>
    <row r="162" s="20" customFormat="1" spans="1:5">
      <c r="A162" s="30" t="s">
        <v>127</v>
      </c>
      <c r="B162" s="37" t="s">
        <v>230</v>
      </c>
      <c r="C162" s="30">
        <v>2018</v>
      </c>
      <c r="D162" s="51">
        <v>25.179</v>
      </c>
      <c r="E162" s="30"/>
    </row>
    <row r="163" s="20" customFormat="1" ht="27" spans="1:5">
      <c r="A163" s="30" t="s">
        <v>127</v>
      </c>
      <c r="B163" s="37" t="s">
        <v>231</v>
      </c>
      <c r="C163" s="30">
        <v>2018</v>
      </c>
      <c r="D163" s="51">
        <v>9.1</v>
      </c>
      <c r="E163" s="30"/>
    </row>
    <row r="164" s="20" customFormat="1" ht="27" spans="1:5">
      <c r="A164" s="30" t="s">
        <v>127</v>
      </c>
      <c r="B164" s="37" t="s">
        <v>232</v>
      </c>
      <c r="C164" s="30">
        <v>2018</v>
      </c>
      <c r="D164" s="51">
        <v>60.09</v>
      </c>
      <c r="E164" s="30"/>
    </row>
    <row r="165" s="20" customFormat="1" ht="27" spans="1:5">
      <c r="A165" s="30" t="s">
        <v>127</v>
      </c>
      <c r="B165" s="37" t="s">
        <v>233</v>
      </c>
      <c r="C165" s="30">
        <v>2018</v>
      </c>
      <c r="D165" s="51">
        <v>75.9</v>
      </c>
      <c r="E165" s="30"/>
    </row>
    <row r="166" s="20" customFormat="1" spans="1:5">
      <c r="A166" s="30" t="s">
        <v>127</v>
      </c>
      <c r="B166" s="37" t="s">
        <v>234</v>
      </c>
      <c r="C166" s="30">
        <v>2018</v>
      </c>
      <c r="D166" s="51">
        <v>6</v>
      </c>
      <c r="E166" s="30"/>
    </row>
    <row r="167" s="20" customFormat="1" spans="1:5">
      <c r="A167" s="30" t="s">
        <v>127</v>
      </c>
      <c r="B167" s="37" t="s">
        <v>235</v>
      </c>
      <c r="C167" s="30">
        <v>2018</v>
      </c>
      <c r="D167" s="51">
        <v>1352.65</v>
      </c>
      <c r="E167" s="30"/>
    </row>
    <row r="168" s="20" customFormat="1" spans="1:5">
      <c r="A168" s="30" t="s">
        <v>127</v>
      </c>
      <c r="B168" s="37" t="s">
        <v>236</v>
      </c>
      <c r="C168" s="30">
        <v>2018</v>
      </c>
      <c r="D168" s="51">
        <v>11.7</v>
      </c>
      <c r="E168" s="30"/>
    </row>
    <row r="169" s="20" customFormat="1" spans="1:5">
      <c r="A169" s="30" t="s">
        <v>127</v>
      </c>
      <c r="B169" s="37" t="s">
        <v>237</v>
      </c>
      <c r="C169" s="30">
        <v>2018</v>
      </c>
      <c r="D169" s="51">
        <v>17</v>
      </c>
      <c r="E169" s="30"/>
    </row>
    <row r="170" s="20" customFormat="1" spans="1:5">
      <c r="A170" s="30" t="s">
        <v>127</v>
      </c>
      <c r="B170" s="37" t="s">
        <v>238</v>
      </c>
      <c r="C170" s="30">
        <v>2018</v>
      </c>
      <c r="D170" s="51">
        <v>64.647</v>
      </c>
      <c r="E170" s="30"/>
    </row>
    <row r="171" s="20" customFormat="1" ht="27" spans="1:5">
      <c r="A171" s="30" t="s">
        <v>127</v>
      </c>
      <c r="B171" s="37" t="s">
        <v>239</v>
      </c>
      <c r="C171" s="30">
        <v>2018</v>
      </c>
      <c r="D171" s="51">
        <v>20</v>
      </c>
      <c r="E171" s="30"/>
    </row>
    <row r="172" s="20" customFormat="1" spans="1:5">
      <c r="A172" s="30" t="s">
        <v>127</v>
      </c>
      <c r="B172" s="37" t="s">
        <v>240</v>
      </c>
      <c r="C172" s="30">
        <v>2018</v>
      </c>
      <c r="D172" s="51">
        <v>179.4</v>
      </c>
      <c r="E172" s="30"/>
    </row>
    <row r="173" s="20" customFormat="1" spans="1:5">
      <c r="A173" s="30" t="s">
        <v>127</v>
      </c>
      <c r="B173" s="37" t="s">
        <v>241</v>
      </c>
      <c r="C173" s="30">
        <v>2018</v>
      </c>
      <c r="D173" s="51">
        <v>17.4</v>
      </c>
      <c r="E173" s="30"/>
    </row>
    <row r="174" s="20" customFormat="1" spans="1:5">
      <c r="A174" s="30" t="s">
        <v>127</v>
      </c>
      <c r="B174" s="37" t="s">
        <v>242</v>
      </c>
      <c r="C174" s="30">
        <v>2018</v>
      </c>
      <c r="D174" s="51">
        <v>210</v>
      </c>
      <c r="E174" s="30"/>
    </row>
    <row r="175" s="20" customFormat="1" ht="27" spans="1:5">
      <c r="A175" s="30" t="s">
        <v>127</v>
      </c>
      <c r="B175" s="37" t="s">
        <v>243</v>
      </c>
      <c r="C175" s="30">
        <v>2018</v>
      </c>
      <c r="D175" s="51">
        <v>3.8</v>
      </c>
      <c r="E175" s="30"/>
    </row>
    <row r="176" s="20" customFormat="1" ht="27" spans="1:5">
      <c r="A176" s="30" t="s">
        <v>127</v>
      </c>
      <c r="B176" s="37" t="s">
        <v>244</v>
      </c>
      <c r="C176" s="30">
        <v>2018</v>
      </c>
      <c r="D176" s="51">
        <v>300</v>
      </c>
      <c r="E176" s="30"/>
    </row>
    <row r="177" s="20" customFormat="1" spans="1:5">
      <c r="A177" s="30" t="s">
        <v>127</v>
      </c>
      <c r="B177" s="37" t="s">
        <v>245</v>
      </c>
      <c r="C177" s="30">
        <v>2018</v>
      </c>
      <c r="D177" s="51">
        <v>80.92</v>
      </c>
      <c r="E177" s="30"/>
    </row>
    <row r="178" s="20" customFormat="1" ht="27" spans="1:5">
      <c r="A178" s="30" t="s">
        <v>127</v>
      </c>
      <c r="B178" s="37" t="s">
        <v>246</v>
      </c>
      <c r="C178" s="30">
        <v>2018</v>
      </c>
      <c r="D178" s="51">
        <v>64</v>
      </c>
      <c r="E178" s="30"/>
    </row>
    <row r="179" s="20" customFormat="1" spans="1:5">
      <c r="A179" s="30" t="s">
        <v>127</v>
      </c>
      <c r="B179" s="37" t="s">
        <v>247</v>
      </c>
      <c r="C179" s="30">
        <v>2018</v>
      </c>
      <c r="D179" s="51">
        <v>13</v>
      </c>
      <c r="E179" s="30"/>
    </row>
    <row r="180" s="20" customFormat="1" spans="1:5">
      <c r="A180" s="30" t="s">
        <v>127</v>
      </c>
      <c r="B180" s="37" t="s">
        <v>248</v>
      </c>
      <c r="C180" s="30">
        <v>2018</v>
      </c>
      <c r="D180" s="51">
        <v>84.26</v>
      </c>
      <c r="E180" s="30"/>
    </row>
    <row r="181" s="20" customFormat="1" ht="27" spans="1:5">
      <c r="A181" s="30" t="s">
        <v>127</v>
      </c>
      <c r="B181" s="37" t="s">
        <v>249</v>
      </c>
      <c r="C181" s="30">
        <v>2018</v>
      </c>
      <c r="D181" s="51">
        <v>270</v>
      </c>
      <c r="E181" s="30"/>
    </row>
    <row r="182" s="20" customFormat="1" ht="27" spans="1:5">
      <c r="A182" s="30" t="s">
        <v>127</v>
      </c>
      <c r="B182" s="37" t="s">
        <v>250</v>
      </c>
      <c r="C182" s="30">
        <v>2018</v>
      </c>
      <c r="D182" s="51">
        <v>150</v>
      </c>
      <c r="E182" s="30"/>
    </row>
    <row r="183" s="20" customFormat="1" ht="27" spans="1:5">
      <c r="A183" s="30" t="s">
        <v>127</v>
      </c>
      <c r="B183" s="37" t="s">
        <v>251</v>
      </c>
      <c r="C183" s="30">
        <v>2018</v>
      </c>
      <c r="D183" s="51">
        <v>260</v>
      </c>
      <c r="E183" s="30"/>
    </row>
    <row r="184" s="20" customFormat="1" ht="27" spans="1:5">
      <c r="A184" s="30" t="s">
        <v>127</v>
      </c>
      <c r="B184" s="37" t="s">
        <v>252</v>
      </c>
      <c r="C184" s="30">
        <v>2018</v>
      </c>
      <c r="D184" s="51">
        <v>78.46</v>
      </c>
      <c r="E184" s="30"/>
    </row>
    <row r="185" s="20" customFormat="1" ht="27" spans="1:5">
      <c r="A185" s="30" t="s">
        <v>127</v>
      </c>
      <c r="B185" s="37" t="s">
        <v>253</v>
      </c>
      <c r="C185" s="30">
        <v>2018</v>
      </c>
      <c r="D185" s="51">
        <v>24</v>
      </c>
      <c r="E185" s="30"/>
    </row>
    <row r="186" s="20" customFormat="1" spans="1:5">
      <c r="A186" s="30" t="s">
        <v>127</v>
      </c>
      <c r="B186" s="37" t="s">
        <v>254</v>
      </c>
      <c r="C186" s="30">
        <v>2018</v>
      </c>
      <c r="D186" s="51">
        <v>8.95</v>
      </c>
      <c r="E186" s="30"/>
    </row>
    <row r="187" s="20" customFormat="1" ht="27" spans="1:5">
      <c r="A187" s="30" t="s">
        <v>127</v>
      </c>
      <c r="B187" s="37" t="s">
        <v>255</v>
      </c>
      <c r="C187" s="30">
        <v>2018</v>
      </c>
      <c r="D187" s="51">
        <v>6.88</v>
      </c>
      <c r="E187" s="30"/>
    </row>
    <row r="188" s="20" customFormat="1" spans="1:5">
      <c r="A188" s="30" t="s">
        <v>127</v>
      </c>
      <c r="B188" s="37" t="s">
        <v>256</v>
      </c>
      <c r="C188" s="30">
        <v>2018</v>
      </c>
      <c r="D188" s="51">
        <v>8.74</v>
      </c>
      <c r="E188" s="30"/>
    </row>
    <row r="189" s="20" customFormat="1" spans="1:5">
      <c r="A189" s="30" t="s">
        <v>127</v>
      </c>
      <c r="B189" s="37" t="s">
        <v>257</v>
      </c>
      <c r="C189" s="30">
        <v>2018</v>
      </c>
      <c r="D189" s="51">
        <v>7.2</v>
      </c>
      <c r="E189" s="30"/>
    </row>
    <row r="190" s="20" customFormat="1" spans="1:5">
      <c r="A190" s="30" t="s">
        <v>127</v>
      </c>
      <c r="B190" s="37" t="s">
        <v>258</v>
      </c>
      <c r="C190" s="30">
        <v>2018</v>
      </c>
      <c r="D190" s="51">
        <v>33.27</v>
      </c>
      <c r="E190" s="30"/>
    </row>
    <row r="191" s="20" customFormat="1" spans="1:5">
      <c r="A191" s="30" t="s">
        <v>127</v>
      </c>
      <c r="B191" s="37" t="s">
        <v>259</v>
      </c>
      <c r="C191" s="30">
        <v>2018</v>
      </c>
      <c r="D191" s="51">
        <v>10.4</v>
      </c>
      <c r="E191" s="30"/>
    </row>
    <row r="192" s="20" customFormat="1" spans="1:5">
      <c r="A192" s="30" t="s">
        <v>127</v>
      </c>
      <c r="B192" s="37" t="s">
        <v>260</v>
      </c>
      <c r="C192" s="30">
        <v>2018</v>
      </c>
      <c r="D192" s="51">
        <v>9.43</v>
      </c>
      <c r="E192" s="30"/>
    </row>
    <row r="193" s="20" customFormat="1" ht="27" spans="1:5">
      <c r="A193" s="30" t="s">
        <v>127</v>
      </c>
      <c r="B193" s="37" t="s">
        <v>261</v>
      </c>
      <c r="C193" s="30">
        <v>2018</v>
      </c>
      <c r="D193" s="51">
        <v>125</v>
      </c>
      <c r="E193" s="30"/>
    </row>
    <row r="194" s="20" customFormat="1" spans="1:5">
      <c r="A194" s="30" t="s">
        <v>127</v>
      </c>
      <c r="B194" s="37" t="s">
        <v>262</v>
      </c>
      <c r="C194" s="30">
        <v>2018</v>
      </c>
      <c r="D194" s="51">
        <v>300</v>
      </c>
      <c r="E194" s="30"/>
    </row>
    <row r="195" s="20" customFormat="1" spans="1:5">
      <c r="A195" s="30" t="s">
        <v>127</v>
      </c>
      <c r="B195" s="37" t="s">
        <v>263</v>
      </c>
      <c r="C195" s="30">
        <v>2018</v>
      </c>
      <c r="D195" s="51">
        <v>168.7</v>
      </c>
      <c r="E195" s="30"/>
    </row>
    <row r="196" s="20" customFormat="1" spans="1:5">
      <c r="A196" s="30" t="s">
        <v>127</v>
      </c>
      <c r="B196" s="37" t="s">
        <v>264</v>
      </c>
      <c r="C196" s="30">
        <v>2018</v>
      </c>
      <c r="D196" s="51">
        <v>79</v>
      </c>
      <c r="E196" s="30"/>
    </row>
    <row r="197" s="20" customFormat="1" spans="1:5">
      <c r="A197" s="30" t="s">
        <v>127</v>
      </c>
      <c r="B197" s="37" t="s">
        <v>265</v>
      </c>
      <c r="C197" s="30">
        <v>2018</v>
      </c>
      <c r="D197" s="51">
        <v>430</v>
      </c>
      <c r="E197" s="30"/>
    </row>
    <row r="198" s="20" customFormat="1" ht="40.5" spans="1:5">
      <c r="A198" s="30" t="s">
        <v>127</v>
      </c>
      <c r="B198" s="37" t="s">
        <v>266</v>
      </c>
      <c r="C198" s="30">
        <v>2018</v>
      </c>
      <c r="D198" s="51">
        <v>84.84</v>
      </c>
      <c r="E198" s="30"/>
    </row>
    <row r="199" s="20" customFormat="1" spans="1:5">
      <c r="A199" s="30" t="s">
        <v>127</v>
      </c>
      <c r="B199" s="37" t="s">
        <v>267</v>
      </c>
      <c r="C199" s="30">
        <v>2018</v>
      </c>
      <c r="D199" s="51">
        <v>8</v>
      </c>
      <c r="E199" s="30"/>
    </row>
    <row r="200" s="20" customFormat="1" spans="1:5">
      <c r="A200" s="30" t="s">
        <v>127</v>
      </c>
      <c r="B200" s="37" t="s">
        <v>268</v>
      </c>
      <c r="C200" s="30">
        <v>2018</v>
      </c>
      <c r="D200" s="51">
        <v>79.3964</v>
      </c>
      <c r="E200" s="30"/>
    </row>
    <row r="201" s="20" customFormat="1" ht="27" spans="1:5">
      <c r="A201" s="30" t="s">
        <v>127</v>
      </c>
      <c r="B201" s="37" t="s">
        <v>269</v>
      </c>
      <c r="C201" s="30">
        <v>2018</v>
      </c>
      <c r="D201" s="51">
        <v>70</v>
      </c>
      <c r="E201" s="30"/>
    </row>
    <row r="202" s="20" customFormat="1" ht="27" spans="1:5">
      <c r="A202" s="30" t="s">
        <v>127</v>
      </c>
      <c r="B202" s="37" t="s">
        <v>270</v>
      </c>
      <c r="C202" s="30">
        <v>2018</v>
      </c>
      <c r="D202" s="51">
        <v>42</v>
      </c>
      <c r="E202" s="30"/>
    </row>
    <row r="203" s="20" customFormat="1" spans="1:5">
      <c r="A203" s="30" t="s">
        <v>127</v>
      </c>
      <c r="B203" s="37" t="s">
        <v>271</v>
      </c>
      <c r="C203" s="30">
        <v>2018</v>
      </c>
      <c r="D203" s="51">
        <v>60</v>
      </c>
      <c r="E203" s="30"/>
    </row>
    <row r="204" s="20" customFormat="1" spans="1:5">
      <c r="A204" s="30" t="s">
        <v>127</v>
      </c>
      <c r="B204" s="37" t="s">
        <v>272</v>
      </c>
      <c r="C204" s="30">
        <v>2018</v>
      </c>
      <c r="D204" s="51">
        <v>119.6</v>
      </c>
      <c r="E204" s="30"/>
    </row>
    <row r="205" s="20" customFormat="1" ht="27" spans="1:5">
      <c r="A205" s="30" t="s">
        <v>127</v>
      </c>
      <c r="B205" s="37" t="s">
        <v>273</v>
      </c>
      <c r="C205" s="30">
        <v>2018</v>
      </c>
      <c r="D205" s="51">
        <v>109.2</v>
      </c>
      <c r="E205" s="30"/>
    </row>
    <row r="206" s="20" customFormat="1" spans="1:5">
      <c r="A206" s="30" t="s">
        <v>127</v>
      </c>
      <c r="B206" s="37" t="s">
        <v>274</v>
      </c>
      <c r="C206" s="30">
        <v>2018</v>
      </c>
      <c r="D206" s="51">
        <v>19.26</v>
      </c>
      <c r="E206" s="30"/>
    </row>
    <row r="207" s="20" customFormat="1" spans="1:5">
      <c r="A207" s="30" t="s">
        <v>127</v>
      </c>
      <c r="B207" s="37" t="s">
        <v>275</v>
      </c>
      <c r="C207" s="30">
        <v>2018</v>
      </c>
      <c r="D207" s="51">
        <v>285.6</v>
      </c>
      <c r="E207" s="30"/>
    </row>
    <row r="208" s="20" customFormat="1" spans="1:5">
      <c r="A208" s="30" t="s">
        <v>127</v>
      </c>
      <c r="B208" s="37" t="s">
        <v>276</v>
      </c>
      <c r="C208" s="30">
        <v>2018</v>
      </c>
      <c r="D208" s="51">
        <v>1141.72</v>
      </c>
      <c r="E208" s="30"/>
    </row>
    <row r="209" s="20" customFormat="1" spans="1:5">
      <c r="A209" s="30" t="s">
        <v>127</v>
      </c>
      <c r="B209" s="37" t="s">
        <v>277</v>
      </c>
      <c r="C209" s="30">
        <v>2018</v>
      </c>
      <c r="D209" s="51">
        <v>65.6</v>
      </c>
      <c r="E209" s="30"/>
    </row>
    <row r="210" s="20" customFormat="1" spans="1:5">
      <c r="A210" s="30" t="s">
        <v>127</v>
      </c>
      <c r="B210" s="37" t="s">
        <v>278</v>
      </c>
      <c r="C210" s="30">
        <v>2018</v>
      </c>
      <c r="D210" s="51">
        <v>717</v>
      </c>
      <c r="E210" s="30"/>
    </row>
    <row r="211" s="20" customFormat="1" spans="1:5">
      <c r="A211" s="30" t="s">
        <v>127</v>
      </c>
      <c r="B211" s="37" t="s">
        <v>279</v>
      </c>
      <c r="C211" s="30">
        <v>2018</v>
      </c>
      <c r="D211" s="51">
        <v>40</v>
      </c>
      <c r="E211" s="30"/>
    </row>
    <row r="212" s="20" customFormat="1" ht="27" spans="1:5">
      <c r="A212" s="30" t="s">
        <v>127</v>
      </c>
      <c r="B212" s="37" t="s">
        <v>280</v>
      </c>
      <c r="C212" s="30">
        <v>2018</v>
      </c>
      <c r="D212" s="51">
        <v>14.52</v>
      </c>
      <c r="E212" s="30"/>
    </row>
    <row r="213" s="20" customFormat="1" ht="27" spans="1:5">
      <c r="A213" s="30" t="s">
        <v>127</v>
      </c>
      <c r="B213" s="37" t="s">
        <v>281</v>
      </c>
      <c r="C213" s="30">
        <v>2018</v>
      </c>
      <c r="D213" s="51">
        <v>2100</v>
      </c>
      <c r="E213" s="30"/>
    </row>
    <row r="214" s="20" customFormat="1" ht="27" spans="1:5">
      <c r="A214" s="30" t="s">
        <v>127</v>
      </c>
      <c r="B214" s="37" t="s">
        <v>282</v>
      </c>
      <c r="C214" s="30">
        <v>2018</v>
      </c>
      <c r="D214" s="51">
        <v>180</v>
      </c>
      <c r="E214" s="30"/>
    </row>
    <row r="215" s="20" customFormat="1" spans="1:5">
      <c r="A215" s="30" t="s">
        <v>127</v>
      </c>
      <c r="B215" s="37" t="s">
        <v>283</v>
      </c>
      <c r="C215" s="30">
        <v>2018</v>
      </c>
      <c r="D215" s="51">
        <v>92.13</v>
      </c>
      <c r="E215" s="30"/>
    </row>
    <row r="216" s="20" customFormat="1" spans="1:5">
      <c r="A216" s="30" t="s">
        <v>127</v>
      </c>
      <c r="B216" s="37" t="s">
        <v>284</v>
      </c>
      <c r="C216" s="30">
        <v>2018</v>
      </c>
      <c r="D216" s="51">
        <v>24.99</v>
      </c>
      <c r="E216" s="30"/>
    </row>
    <row r="217" s="20" customFormat="1" spans="1:5">
      <c r="A217" s="30" t="s">
        <v>127</v>
      </c>
      <c r="B217" s="37" t="s">
        <v>285</v>
      </c>
      <c r="C217" s="30">
        <v>2018</v>
      </c>
      <c r="D217" s="51">
        <v>40.25</v>
      </c>
      <c r="E217" s="30"/>
    </row>
    <row r="218" s="20" customFormat="1" spans="1:5">
      <c r="A218" s="30" t="s">
        <v>127</v>
      </c>
      <c r="B218" s="37" t="s">
        <v>286</v>
      </c>
      <c r="C218" s="30">
        <v>2018</v>
      </c>
      <c r="D218" s="51">
        <v>26</v>
      </c>
      <c r="E218" s="30"/>
    </row>
    <row r="219" s="20" customFormat="1" ht="27" spans="1:5">
      <c r="A219" s="30" t="s">
        <v>127</v>
      </c>
      <c r="B219" s="37" t="s">
        <v>287</v>
      </c>
      <c r="C219" s="30">
        <v>2018</v>
      </c>
      <c r="D219" s="51">
        <v>58.4628</v>
      </c>
      <c r="E219" s="30"/>
    </row>
    <row r="220" s="20" customFormat="1" spans="1:5">
      <c r="A220" s="30" t="s">
        <v>127</v>
      </c>
      <c r="B220" s="37" t="s">
        <v>288</v>
      </c>
      <c r="C220" s="30">
        <v>2018</v>
      </c>
      <c r="D220" s="51">
        <v>60</v>
      </c>
      <c r="E220" s="30"/>
    </row>
    <row r="221" s="20" customFormat="1" spans="1:5">
      <c r="A221" s="30" t="s">
        <v>127</v>
      </c>
      <c r="B221" s="37" t="s">
        <v>289</v>
      </c>
      <c r="C221" s="30">
        <v>2018</v>
      </c>
      <c r="D221" s="51">
        <v>36.6</v>
      </c>
      <c r="E221" s="30"/>
    </row>
    <row r="222" s="20" customFormat="1" ht="27" spans="1:5">
      <c r="A222" s="30" t="s">
        <v>127</v>
      </c>
      <c r="B222" s="37" t="s">
        <v>290</v>
      </c>
      <c r="C222" s="30">
        <v>2018</v>
      </c>
      <c r="D222" s="51">
        <v>137</v>
      </c>
      <c r="E222" s="30"/>
    </row>
    <row r="223" s="20" customFormat="1" ht="40.5" spans="1:5">
      <c r="A223" s="30" t="s">
        <v>127</v>
      </c>
      <c r="B223" s="37" t="s">
        <v>291</v>
      </c>
      <c r="C223" s="30">
        <v>2018</v>
      </c>
      <c r="D223" s="51">
        <v>152.4775</v>
      </c>
      <c r="E223" s="30"/>
    </row>
    <row r="224" s="20" customFormat="1" spans="1:5">
      <c r="A224" s="30" t="s">
        <v>127</v>
      </c>
      <c r="B224" s="37" t="s">
        <v>292</v>
      </c>
      <c r="C224" s="30">
        <v>2018</v>
      </c>
      <c r="D224" s="51">
        <v>75</v>
      </c>
      <c r="E224" s="30"/>
    </row>
    <row r="225" s="20" customFormat="1" ht="27" spans="1:5">
      <c r="A225" s="30" t="s">
        <v>127</v>
      </c>
      <c r="B225" s="37" t="s">
        <v>293</v>
      </c>
      <c r="C225" s="30">
        <v>2018</v>
      </c>
      <c r="D225" s="51">
        <v>415</v>
      </c>
      <c r="E225" s="30"/>
    </row>
    <row r="226" s="20" customFormat="1" ht="27" spans="1:5">
      <c r="A226" s="30" t="s">
        <v>127</v>
      </c>
      <c r="B226" s="37" t="s">
        <v>294</v>
      </c>
      <c r="C226" s="30">
        <v>2018</v>
      </c>
      <c r="D226" s="51">
        <v>70</v>
      </c>
      <c r="E226" s="30"/>
    </row>
    <row r="227" s="20" customFormat="1" ht="27" spans="1:5">
      <c r="A227" s="30" t="s">
        <v>127</v>
      </c>
      <c r="B227" s="37" t="s">
        <v>295</v>
      </c>
      <c r="C227" s="30">
        <v>2018</v>
      </c>
      <c r="D227" s="51">
        <v>1639.9</v>
      </c>
      <c r="E227" s="30"/>
    </row>
    <row r="228" s="20" customFormat="1" spans="1:5">
      <c r="A228" s="30" t="s">
        <v>127</v>
      </c>
      <c r="B228" s="37" t="s">
        <v>296</v>
      </c>
      <c r="C228" s="30">
        <v>2018</v>
      </c>
      <c r="D228" s="51">
        <v>37.7</v>
      </c>
      <c r="E228" s="30"/>
    </row>
    <row r="229" s="20" customFormat="1" ht="27" spans="1:5">
      <c r="A229" s="30" t="s">
        <v>127</v>
      </c>
      <c r="B229" s="37" t="s">
        <v>297</v>
      </c>
      <c r="C229" s="30">
        <v>2018</v>
      </c>
      <c r="D229" s="51">
        <v>245.9666</v>
      </c>
      <c r="E229" s="30"/>
    </row>
    <row r="230" s="20" customFormat="1" spans="1:5">
      <c r="A230" s="30" t="s">
        <v>127</v>
      </c>
      <c r="B230" s="60" t="s">
        <v>298</v>
      </c>
      <c r="C230" s="30">
        <v>2018</v>
      </c>
      <c r="D230" s="51">
        <v>69.5</v>
      </c>
      <c r="E230" s="30"/>
    </row>
    <row r="231" s="20" customFormat="1" spans="1:5">
      <c r="A231" s="30" t="s">
        <v>127</v>
      </c>
      <c r="B231" s="60" t="s">
        <v>299</v>
      </c>
      <c r="C231" s="30">
        <v>2018</v>
      </c>
      <c r="D231" s="51">
        <v>570</v>
      </c>
      <c r="E231" s="30"/>
    </row>
    <row r="232" s="20" customFormat="1" spans="1:5">
      <c r="A232" s="30" t="s">
        <v>127</v>
      </c>
      <c r="B232" s="60" t="s">
        <v>300</v>
      </c>
      <c r="C232" s="30">
        <v>2018</v>
      </c>
      <c r="D232" s="51">
        <v>946.251535</v>
      </c>
      <c r="E232" s="30"/>
    </row>
    <row r="233" s="20" customFormat="1" spans="1:5">
      <c r="A233" s="30" t="s">
        <v>127</v>
      </c>
      <c r="B233" s="60" t="s">
        <v>301</v>
      </c>
      <c r="C233" s="30">
        <v>2018</v>
      </c>
      <c r="D233" s="51">
        <v>639.4183</v>
      </c>
      <c r="E233" s="30"/>
    </row>
    <row r="234" s="20" customFormat="1" ht="40.5" spans="1:5">
      <c r="A234" s="30" t="s">
        <v>127</v>
      </c>
      <c r="B234" s="60" t="s">
        <v>302</v>
      </c>
      <c r="C234" s="30">
        <v>2018</v>
      </c>
      <c r="D234" s="51">
        <v>300</v>
      </c>
      <c r="E234" s="30"/>
    </row>
    <row r="235" s="20" customFormat="1" spans="1:5">
      <c r="A235" s="30" t="s">
        <v>127</v>
      </c>
      <c r="B235" s="60" t="s">
        <v>303</v>
      </c>
      <c r="C235" s="30">
        <v>2018</v>
      </c>
      <c r="D235" s="51">
        <v>21</v>
      </c>
      <c r="E235" s="30"/>
    </row>
    <row r="236" s="20" customFormat="1" spans="1:5">
      <c r="A236" s="30" t="s">
        <v>127</v>
      </c>
      <c r="B236" s="60" t="s">
        <v>304</v>
      </c>
      <c r="C236" s="30">
        <v>2018</v>
      </c>
      <c r="D236" s="51">
        <v>13</v>
      </c>
      <c r="E236" s="30"/>
    </row>
    <row r="237" s="20" customFormat="1" spans="1:5">
      <c r="A237" s="30" t="s">
        <v>127</v>
      </c>
      <c r="B237" s="60" t="s">
        <v>305</v>
      </c>
      <c r="C237" s="30">
        <v>2018</v>
      </c>
      <c r="D237" s="51">
        <v>166.8296</v>
      </c>
      <c r="E237" s="30"/>
    </row>
    <row r="238" s="20" customFormat="1" ht="27" spans="1:5">
      <c r="A238" s="30" t="s">
        <v>127</v>
      </c>
      <c r="B238" s="60" t="s">
        <v>306</v>
      </c>
      <c r="C238" s="30">
        <v>2018</v>
      </c>
      <c r="D238" s="51">
        <v>50</v>
      </c>
      <c r="E238" s="30"/>
    </row>
    <row r="239" s="20" customFormat="1" ht="27" spans="1:5">
      <c r="A239" s="30" t="s">
        <v>127</v>
      </c>
      <c r="B239" s="60" t="s">
        <v>307</v>
      </c>
      <c r="C239" s="30">
        <v>2018</v>
      </c>
      <c r="D239" s="51">
        <v>29.2</v>
      </c>
      <c r="E239" s="30"/>
    </row>
    <row r="240" s="20" customFormat="1" spans="1:5">
      <c r="A240" s="30" t="s">
        <v>127</v>
      </c>
      <c r="B240" s="60" t="s">
        <v>308</v>
      </c>
      <c r="C240" s="30">
        <v>2018</v>
      </c>
      <c r="D240" s="51">
        <v>81</v>
      </c>
      <c r="E240" s="30"/>
    </row>
    <row r="241" s="20" customFormat="1" spans="1:5">
      <c r="A241" s="30" t="s">
        <v>127</v>
      </c>
      <c r="B241" s="60" t="s">
        <v>309</v>
      </c>
      <c r="C241" s="30">
        <v>2018</v>
      </c>
      <c r="D241" s="51">
        <v>181.343865</v>
      </c>
      <c r="E241" s="30"/>
    </row>
    <row r="242" s="20" customFormat="1" spans="1:5">
      <c r="A242" s="30" t="s">
        <v>127</v>
      </c>
      <c r="B242" s="60" t="s">
        <v>310</v>
      </c>
      <c r="C242" s="30">
        <v>2018</v>
      </c>
      <c r="D242" s="51">
        <v>145</v>
      </c>
      <c r="E242" s="30"/>
    </row>
    <row r="243" s="20" customFormat="1" spans="1:5">
      <c r="A243" s="30" t="s">
        <v>127</v>
      </c>
      <c r="B243" s="60" t="s">
        <v>311</v>
      </c>
      <c r="C243" s="30">
        <v>2018</v>
      </c>
      <c r="D243" s="51">
        <v>76.81</v>
      </c>
      <c r="E243" s="30"/>
    </row>
    <row r="244" s="20" customFormat="1" spans="1:5">
      <c r="A244" s="30" t="s">
        <v>127</v>
      </c>
      <c r="B244" s="60" t="s">
        <v>312</v>
      </c>
      <c r="C244" s="30">
        <v>2018</v>
      </c>
      <c r="D244" s="51">
        <v>95.4467</v>
      </c>
      <c r="E244" s="30"/>
    </row>
    <row r="245" s="20" customFormat="1" ht="27" spans="1:5">
      <c r="A245" s="30" t="s">
        <v>127</v>
      </c>
      <c r="B245" s="60" t="s">
        <v>313</v>
      </c>
      <c r="C245" s="30">
        <v>2018</v>
      </c>
      <c r="D245" s="51">
        <v>18.7</v>
      </c>
      <c r="E245" s="30"/>
    </row>
    <row r="246" s="20" customFormat="1" spans="1:5">
      <c r="A246" s="30" t="s">
        <v>127</v>
      </c>
      <c r="B246" s="60" t="s">
        <v>314</v>
      </c>
      <c r="C246" s="30">
        <v>2018</v>
      </c>
      <c r="D246" s="51">
        <v>166</v>
      </c>
      <c r="E246" s="30"/>
    </row>
    <row r="247" s="20" customFormat="1" spans="1:5">
      <c r="A247" s="30" t="s">
        <v>127</v>
      </c>
      <c r="B247" s="60" t="s">
        <v>315</v>
      </c>
      <c r="C247" s="30">
        <v>2018</v>
      </c>
      <c r="D247" s="51">
        <v>12.5</v>
      </c>
      <c r="E247" s="30"/>
    </row>
    <row r="248" s="20" customFormat="1" ht="27" spans="1:5">
      <c r="A248" s="30" t="s">
        <v>127</v>
      </c>
      <c r="B248" s="61" t="s">
        <v>316</v>
      </c>
      <c r="C248" s="30">
        <v>2018</v>
      </c>
      <c r="D248" s="51">
        <v>6.05</v>
      </c>
      <c r="E248" s="30"/>
    </row>
    <row r="249" s="20" customFormat="1" ht="27" spans="1:5">
      <c r="A249" s="30" t="s">
        <v>127</v>
      </c>
      <c r="B249" s="61" t="s">
        <v>317</v>
      </c>
      <c r="C249" s="30">
        <v>2018</v>
      </c>
      <c r="D249" s="51">
        <v>8.2</v>
      </c>
      <c r="E249" s="30"/>
    </row>
    <row r="250" s="20" customFormat="1" ht="27" spans="1:5">
      <c r="A250" s="30" t="s">
        <v>127</v>
      </c>
      <c r="B250" s="61" t="s">
        <v>318</v>
      </c>
      <c r="C250" s="30">
        <v>2018</v>
      </c>
      <c r="D250" s="51">
        <v>15.18</v>
      </c>
      <c r="E250" s="30"/>
    </row>
    <row r="251" s="20" customFormat="1" ht="27" spans="1:5">
      <c r="A251" s="30" t="s">
        <v>127</v>
      </c>
      <c r="B251" s="61" t="s">
        <v>319</v>
      </c>
      <c r="C251" s="30">
        <v>2018</v>
      </c>
      <c r="D251" s="51">
        <v>10.498</v>
      </c>
      <c r="E251" s="30"/>
    </row>
    <row r="252" s="20" customFormat="1" ht="27" spans="1:5">
      <c r="A252" s="30" t="s">
        <v>127</v>
      </c>
      <c r="B252" s="61" t="s">
        <v>320</v>
      </c>
      <c r="C252" s="30">
        <v>2018</v>
      </c>
      <c r="D252" s="51">
        <v>45</v>
      </c>
      <c r="E252" s="30"/>
    </row>
    <row r="253" s="20" customFormat="1" spans="1:5">
      <c r="A253" s="30" t="s">
        <v>127</v>
      </c>
      <c r="B253" s="61" t="s">
        <v>321</v>
      </c>
      <c r="C253" s="30">
        <v>2018</v>
      </c>
      <c r="D253" s="51">
        <v>9.54</v>
      </c>
      <c r="E253" s="30"/>
    </row>
    <row r="254" s="20" customFormat="1" spans="1:5">
      <c r="A254" s="30" t="s">
        <v>127</v>
      </c>
      <c r="B254" s="61" t="s">
        <v>322</v>
      </c>
      <c r="C254" s="30">
        <v>2018</v>
      </c>
      <c r="D254" s="51">
        <v>9.94</v>
      </c>
      <c r="E254" s="30"/>
    </row>
    <row r="255" s="20" customFormat="1" spans="1:5">
      <c r="A255" s="30" t="s">
        <v>127</v>
      </c>
      <c r="B255" s="61" t="s">
        <v>323</v>
      </c>
      <c r="C255" s="30">
        <v>2018</v>
      </c>
      <c r="D255" s="51">
        <v>7.94</v>
      </c>
      <c r="E255" s="30"/>
    </row>
    <row r="256" s="20" customFormat="1" spans="1:5">
      <c r="A256" s="30" t="s">
        <v>127</v>
      </c>
      <c r="B256" s="61" t="s">
        <v>324</v>
      </c>
      <c r="C256" s="30">
        <v>2018</v>
      </c>
      <c r="D256" s="51">
        <v>15</v>
      </c>
      <c r="E256" s="30"/>
    </row>
    <row r="257" s="20" customFormat="1" spans="1:5">
      <c r="A257" s="30" t="s">
        <v>127</v>
      </c>
      <c r="B257" s="61" t="s">
        <v>325</v>
      </c>
      <c r="C257" s="30">
        <v>2018</v>
      </c>
      <c r="D257" s="51">
        <v>14.37</v>
      </c>
      <c r="E257" s="30"/>
    </row>
    <row r="258" s="20" customFormat="1" spans="1:5">
      <c r="A258" s="30" t="s">
        <v>127</v>
      </c>
      <c r="B258" s="61" t="s">
        <v>326</v>
      </c>
      <c r="C258" s="30">
        <v>2018</v>
      </c>
      <c r="D258" s="51">
        <v>10.55</v>
      </c>
      <c r="E258" s="30"/>
    </row>
    <row r="259" s="20" customFormat="1" spans="1:5">
      <c r="A259" s="30" t="s">
        <v>127</v>
      </c>
      <c r="B259" s="61" t="s">
        <v>327</v>
      </c>
      <c r="C259" s="30">
        <v>2018</v>
      </c>
      <c r="D259" s="51">
        <v>13.1285</v>
      </c>
      <c r="E259" s="30"/>
    </row>
    <row r="260" s="20" customFormat="1" spans="1:5">
      <c r="A260" s="30" t="s">
        <v>127</v>
      </c>
      <c r="B260" s="61" t="s">
        <v>328</v>
      </c>
      <c r="C260" s="30">
        <v>2018</v>
      </c>
      <c r="D260" s="51">
        <v>15.1167</v>
      </c>
      <c r="E260" s="30"/>
    </row>
    <row r="261" s="20" customFormat="1" ht="27" spans="1:5">
      <c r="A261" s="30" t="s">
        <v>127</v>
      </c>
      <c r="B261" s="61" t="s">
        <v>329</v>
      </c>
      <c r="C261" s="30">
        <v>2018</v>
      </c>
      <c r="D261" s="51">
        <v>5.59</v>
      </c>
      <c r="E261" s="30"/>
    </row>
    <row r="262" s="20" customFormat="1" spans="1:5">
      <c r="A262" s="30" t="s">
        <v>127</v>
      </c>
      <c r="B262" s="61" t="s">
        <v>330</v>
      </c>
      <c r="C262" s="30">
        <v>2018</v>
      </c>
      <c r="D262" s="51">
        <v>297.02</v>
      </c>
      <c r="E262" s="30"/>
    </row>
    <row r="263" s="20" customFormat="1" ht="27" spans="1:5">
      <c r="A263" s="30" t="s">
        <v>127</v>
      </c>
      <c r="B263" s="61" t="s">
        <v>331</v>
      </c>
      <c r="C263" s="30">
        <v>2018</v>
      </c>
      <c r="D263" s="51">
        <v>23.5</v>
      </c>
      <c r="E263" s="30"/>
    </row>
    <row r="264" s="20" customFormat="1" spans="1:5">
      <c r="A264" s="30" t="s">
        <v>127</v>
      </c>
      <c r="B264" s="61" t="s">
        <v>332</v>
      </c>
      <c r="C264" s="30">
        <v>2018</v>
      </c>
      <c r="D264" s="51">
        <v>17.6</v>
      </c>
      <c r="E264" s="30"/>
    </row>
    <row r="265" s="20" customFormat="1" ht="27" spans="1:5">
      <c r="A265" s="30" t="s">
        <v>127</v>
      </c>
      <c r="B265" s="61" t="s">
        <v>333</v>
      </c>
      <c r="C265" s="30">
        <v>2018</v>
      </c>
      <c r="D265" s="51">
        <v>7</v>
      </c>
      <c r="E265" s="30"/>
    </row>
    <row r="266" s="20" customFormat="1" spans="1:5">
      <c r="A266" s="30" t="s">
        <v>127</v>
      </c>
      <c r="B266" s="61" t="s">
        <v>334</v>
      </c>
      <c r="C266" s="30">
        <v>2018</v>
      </c>
      <c r="D266" s="51">
        <v>7.22</v>
      </c>
      <c r="E266" s="30"/>
    </row>
    <row r="267" s="20" customFormat="1" spans="1:5">
      <c r="A267" s="30" t="s">
        <v>127</v>
      </c>
      <c r="B267" s="61" t="s">
        <v>335</v>
      </c>
      <c r="C267" s="30">
        <v>2018</v>
      </c>
      <c r="D267" s="51">
        <v>7.6</v>
      </c>
      <c r="E267" s="30"/>
    </row>
    <row r="268" s="20" customFormat="1" spans="1:5">
      <c r="A268" s="30" t="s">
        <v>127</v>
      </c>
      <c r="B268" s="61" t="s">
        <v>336</v>
      </c>
      <c r="C268" s="30">
        <v>2018</v>
      </c>
      <c r="D268" s="51">
        <v>12.09</v>
      </c>
      <c r="E268" s="30"/>
    </row>
    <row r="269" s="20" customFormat="1" ht="27" spans="1:5">
      <c r="A269" s="30" t="s">
        <v>127</v>
      </c>
      <c r="B269" s="61" t="s">
        <v>337</v>
      </c>
      <c r="C269" s="30">
        <v>2018</v>
      </c>
      <c r="D269" s="51">
        <v>10.99</v>
      </c>
      <c r="E269" s="30"/>
    </row>
    <row r="270" s="20" customFormat="1" ht="27" spans="1:5">
      <c r="A270" s="30" t="s">
        <v>127</v>
      </c>
      <c r="B270" s="61" t="s">
        <v>338</v>
      </c>
      <c r="C270" s="30">
        <v>2018</v>
      </c>
      <c r="D270" s="51">
        <v>19.75</v>
      </c>
      <c r="E270" s="30"/>
    </row>
    <row r="271" s="20" customFormat="1" spans="1:5">
      <c r="A271" s="30" t="s">
        <v>127</v>
      </c>
      <c r="B271" s="61" t="s">
        <v>339</v>
      </c>
      <c r="C271" s="30">
        <v>2018</v>
      </c>
      <c r="D271" s="51">
        <v>13.46</v>
      </c>
      <c r="E271" s="30"/>
    </row>
    <row r="272" s="20" customFormat="1" ht="27" spans="1:5">
      <c r="A272" s="30" t="s">
        <v>127</v>
      </c>
      <c r="B272" s="61" t="s">
        <v>340</v>
      </c>
      <c r="C272" s="30">
        <v>2018</v>
      </c>
      <c r="D272" s="51">
        <v>14.22</v>
      </c>
      <c r="E272" s="30"/>
    </row>
    <row r="273" s="20" customFormat="1" ht="27" spans="1:5">
      <c r="A273" s="30" t="s">
        <v>127</v>
      </c>
      <c r="B273" s="61" t="s">
        <v>341</v>
      </c>
      <c r="C273" s="30">
        <v>2018</v>
      </c>
      <c r="D273" s="51">
        <v>7</v>
      </c>
      <c r="E273" s="30"/>
    </row>
    <row r="274" s="20" customFormat="1" spans="1:5">
      <c r="A274" s="30" t="s">
        <v>127</v>
      </c>
      <c r="B274" s="61" t="s">
        <v>342</v>
      </c>
      <c r="C274" s="30">
        <v>2018</v>
      </c>
      <c r="D274" s="51">
        <v>4.849663</v>
      </c>
      <c r="E274" s="30"/>
    </row>
    <row r="275" s="20" customFormat="1" spans="1:5">
      <c r="A275" s="30" t="s">
        <v>127</v>
      </c>
      <c r="B275" s="61" t="s">
        <v>343</v>
      </c>
      <c r="C275" s="30">
        <v>2018</v>
      </c>
      <c r="D275" s="51">
        <v>11.82</v>
      </c>
      <c r="E275" s="30"/>
    </row>
    <row r="276" s="20" customFormat="1" ht="27" spans="1:5">
      <c r="A276" s="30" t="s">
        <v>127</v>
      </c>
      <c r="B276" s="61" t="s">
        <v>344</v>
      </c>
      <c r="C276" s="30">
        <v>2018</v>
      </c>
      <c r="D276" s="51">
        <v>18.17</v>
      </c>
      <c r="E276" s="30"/>
    </row>
    <row r="277" s="20" customFormat="1" spans="1:5">
      <c r="A277" s="30" t="s">
        <v>127</v>
      </c>
      <c r="B277" s="61" t="s">
        <v>345</v>
      </c>
      <c r="C277" s="30">
        <v>2018</v>
      </c>
      <c r="D277" s="51">
        <v>7.75</v>
      </c>
      <c r="E277" s="30"/>
    </row>
    <row r="278" s="20" customFormat="1" ht="27" spans="1:5">
      <c r="A278" s="30" t="s">
        <v>127</v>
      </c>
      <c r="B278" s="61" t="s">
        <v>346</v>
      </c>
      <c r="C278" s="30">
        <v>2018</v>
      </c>
      <c r="D278" s="51">
        <v>14.5</v>
      </c>
      <c r="E278" s="30"/>
    </row>
    <row r="279" s="20" customFormat="1" ht="27" spans="1:5">
      <c r="A279" s="30" t="s">
        <v>127</v>
      </c>
      <c r="B279" s="61" t="s">
        <v>347</v>
      </c>
      <c r="C279" s="30">
        <v>2018</v>
      </c>
      <c r="D279" s="51">
        <v>13.835</v>
      </c>
      <c r="E279" s="30"/>
    </row>
    <row r="280" s="20" customFormat="1" spans="1:5">
      <c r="A280" s="30" t="s">
        <v>127</v>
      </c>
      <c r="B280" s="61" t="s">
        <v>348</v>
      </c>
      <c r="C280" s="30">
        <v>2018</v>
      </c>
      <c r="D280" s="51">
        <v>14.63</v>
      </c>
      <c r="E280" s="30"/>
    </row>
    <row r="281" s="20" customFormat="1" spans="1:5">
      <c r="A281" s="30" t="s">
        <v>127</v>
      </c>
      <c r="B281" s="61" t="s">
        <v>349</v>
      </c>
      <c r="C281" s="30">
        <v>2018</v>
      </c>
      <c r="D281" s="51">
        <v>15.23</v>
      </c>
      <c r="E281" s="30"/>
    </row>
    <row r="282" s="20" customFormat="1" spans="1:5">
      <c r="A282" s="30" t="s">
        <v>127</v>
      </c>
      <c r="B282" s="61" t="s">
        <v>350</v>
      </c>
      <c r="C282" s="30">
        <v>2018</v>
      </c>
      <c r="D282" s="51">
        <v>13.45</v>
      </c>
      <c r="E282" s="30"/>
    </row>
    <row r="283" s="20" customFormat="1" spans="1:5">
      <c r="A283" s="30" t="s">
        <v>127</v>
      </c>
      <c r="B283" s="61" t="s">
        <v>351</v>
      </c>
      <c r="C283" s="30">
        <v>2018</v>
      </c>
      <c r="D283" s="51">
        <v>20.8395</v>
      </c>
      <c r="E283" s="30"/>
    </row>
    <row r="284" s="20" customFormat="1" ht="27" spans="1:5">
      <c r="A284" s="30" t="s">
        <v>127</v>
      </c>
      <c r="B284" s="61" t="s">
        <v>352</v>
      </c>
      <c r="C284" s="30">
        <v>2018</v>
      </c>
      <c r="D284" s="51">
        <v>7.3494</v>
      </c>
      <c r="E284" s="30"/>
    </row>
    <row r="285" s="20" customFormat="1" ht="27" spans="1:5">
      <c r="A285" s="30" t="s">
        <v>127</v>
      </c>
      <c r="B285" s="61" t="s">
        <v>353</v>
      </c>
      <c r="C285" s="30">
        <v>2018</v>
      </c>
      <c r="D285" s="51">
        <v>120</v>
      </c>
      <c r="E285" s="30"/>
    </row>
    <row r="286" s="20" customFormat="1" spans="1:5">
      <c r="A286" s="30" t="s">
        <v>127</v>
      </c>
      <c r="B286" s="61" t="s">
        <v>354</v>
      </c>
      <c r="C286" s="30">
        <v>2018</v>
      </c>
      <c r="D286" s="51">
        <v>9.5076</v>
      </c>
      <c r="E286" s="30"/>
    </row>
    <row r="287" s="20" customFormat="1" spans="1:5">
      <c r="A287" s="30" t="s">
        <v>127</v>
      </c>
      <c r="B287" s="61" t="s">
        <v>355</v>
      </c>
      <c r="C287" s="30">
        <v>2018</v>
      </c>
      <c r="D287" s="51">
        <v>7.92</v>
      </c>
      <c r="E287" s="30"/>
    </row>
    <row r="288" s="20" customFormat="1" spans="1:5">
      <c r="A288" s="30" t="s">
        <v>127</v>
      </c>
      <c r="B288" s="61" t="s">
        <v>356</v>
      </c>
      <c r="C288" s="30">
        <v>2018</v>
      </c>
      <c r="D288" s="51">
        <v>14.8</v>
      </c>
      <c r="E288" s="30"/>
    </row>
    <row r="289" s="20" customFormat="1" spans="1:5">
      <c r="A289" s="30" t="s">
        <v>127</v>
      </c>
      <c r="B289" s="61" t="s">
        <v>357</v>
      </c>
      <c r="C289" s="30">
        <v>2018</v>
      </c>
      <c r="D289" s="51">
        <v>14.5</v>
      </c>
      <c r="E289" s="30"/>
    </row>
    <row r="290" s="20" customFormat="1" spans="1:5">
      <c r="A290" s="30" t="s">
        <v>127</v>
      </c>
      <c r="B290" s="61" t="s">
        <v>358</v>
      </c>
      <c r="C290" s="30">
        <v>2018</v>
      </c>
      <c r="D290" s="51">
        <v>14</v>
      </c>
      <c r="E290" s="30"/>
    </row>
    <row r="291" s="20" customFormat="1" spans="1:5">
      <c r="A291" s="30" t="s">
        <v>127</v>
      </c>
      <c r="B291" s="61" t="s">
        <v>359</v>
      </c>
      <c r="C291" s="30">
        <v>2018</v>
      </c>
      <c r="D291" s="51">
        <v>14.85</v>
      </c>
      <c r="E291" s="30"/>
    </row>
    <row r="292" s="20" customFormat="1" ht="27" spans="1:5">
      <c r="A292" s="30" t="s">
        <v>127</v>
      </c>
      <c r="B292" s="61" t="s">
        <v>360</v>
      </c>
      <c r="C292" s="30">
        <v>2018</v>
      </c>
      <c r="D292" s="51">
        <v>107</v>
      </c>
      <c r="E292" s="30"/>
    </row>
    <row r="293" s="20" customFormat="1" spans="1:5">
      <c r="A293" s="30" t="s">
        <v>127</v>
      </c>
      <c r="B293" s="61" t="s">
        <v>361</v>
      </c>
      <c r="C293" s="30">
        <v>2018</v>
      </c>
      <c r="D293" s="51">
        <v>14.795</v>
      </c>
      <c r="E293" s="30"/>
    </row>
    <row r="294" s="20" customFormat="1" spans="1:5">
      <c r="A294" s="30" t="s">
        <v>362</v>
      </c>
      <c r="B294" s="62" t="s">
        <v>363</v>
      </c>
      <c r="C294" s="30">
        <v>2018</v>
      </c>
      <c r="D294" s="63">
        <v>10000</v>
      </c>
      <c r="E294" s="30"/>
    </row>
    <row r="295" s="20" customFormat="1" spans="1:5">
      <c r="A295" s="30" t="s">
        <v>362</v>
      </c>
      <c r="B295" s="62" t="s">
        <v>364</v>
      </c>
      <c r="C295" s="53">
        <v>2018</v>
      </c>
      <c r="D295" s="63">
        <v>3029</v>
      </c>
      <c r="E295" s="30"/>
    </row>
    <row r="296" s="20" customFormat="1" spans="1:5">
      <c r="A296" s="30" t="s">
        <v>362</v>
      </c>
      <c r="B296" s="62" t="s">
        <v>365</v>
      </c>
      <c r="C296" s="53">
        <v>2018</v>
      </c>
      <c r="D296" s="63">
        <v>5900</v>
      </c>
      <c r="E296" s="30"/>
    </row>
    <row r="297" s="20" customFormat="1" spans="1:5">
      <c r="A297" s="30" t="s">
        <v>362</v>
      </c>
      <c r="B297" s="62" t="s">
        <v>366</v>
      </c>
      <c r="C297" s="53">
        <v>2018</v>
      </c>
      <c r="D297" s="63">
        <v>11125</v>
      </c>
      <c r="E297" s="30"/>
    </row>
    <row r="298" s="20" customFormat="1" ht="40.5" spans="1:5">
      <c r="A298" s="30" t="s">
        <v>367</v>
      </c>
      <c r="B298" s="64" t="s">
        <v>368</v>
      </c>
      <c r="C298" s="65">
        <v>43284</v>
      </c>
      <c r="D298" s="51">
        <f>5550+2600</f>
        <v>8150</v>
      </c>
      <c r="E298" s="30"/>
    </row>
    <row r="299" s="20" customFormat="1" spans="1:5">
      <c r="A299" s="30" t="s">
        <v>367</v>
      </c>
      <c r="B299" s="64" t="s">
        <v>369</v>
      </c>
      <c r="C299" s="65">
        <v>43284</v>
      </c>
      <c r="D299" s="54">
        <f>357+3026</f>
        <v>3383</v>
      </c>
      <c r="E299" s="30"/>
    </row>
    <row r="300" s="20" customFormat="1" spans="1:5">
      <c r="A300" s="30" t="s">
        <v>367</v>
      </c>
      <c r="B300" s="64" t="s">
        <v>370</v>
      </c>
      <c r="C300" s="65">
        <v>43284</v>
      </c>
      <c r="D300" s="54">
        <f>1000+862</f>
        <v>1862</v>
      </c>
      <c r="E300" s="30"/>
    </row>
    <row r="301" s="20" customFormat="1" spans="1:5">
      <c r="A301" s="30" t="s">
        <v>367</v>
      </c>
      <c r="B301" s="64" t="s">
        <v>371</v>
      </c>
      <c r="C301" s="65">
        <v>43284</v>
      </c>
      <c r="D301" s="54">
        <f>526</f>
        <v>526</v>
      </c>
      <c r="E301" s="30"/>
    </row>
    <row r="302" s="20" customFormat="1" spans="1:5">
      <c r="A302" s="30" t="s">
        <v>367</v>
      </c>
      <c r="B302" s="64" t="s">
        <v>372</v>
      </c>
      <c r="C302" s="65">
        <v>43284</v>
      </c>
      <c r="D302" s="54">
        <v>214</v>
      </c>
      <c r="E302" s="30"/>
    </row>
    <row r="303" s="20" customFormat="1" spans="1:5">
      <c r="A303" s="30" t="s">
        <v>367</v>
      </c>
      <c r="B303" s="64" t="s">
        <v>373</v>
      </c>
      <c r="C303" s="65">
        <v>43284</v>
      </c>
      <c r="D303" s="54">
        <v>242</v>
      </c>
      <c r="E303" s="30"/>
    </row>
    <row r="304" s="20" customFormat="1" ht="27" spans="1:5">
      <c r="A304" s="30" t="s">
        <v>367</v>
      </c>
      <c r="B304" s="64" t="s">
        <v>374</v>
      </c>
      <c r="C304" s="65">
        <v>43284</v>
      </c>
      <c r="D304" s="54">
        <v>1968</v>
      </c>
      <c r="E304" s="30"/>
    </row>
    <row r="305" s="20" customFormat="1" ht="27" spans="1:5">
      <c r="A305" s="30" t="s">
        <v>367</v>
      </c>
      <c r="B305" s="64" t="s">
        <v>375</v>
      </c>
      <c r="C305" s="65">
        <v>43284</v>
      </c>
      <c r="D305" s="54">
        <v>1777</v>
      </c>
      <c r="E305" s="30"/>
    </row>
    <row r="306" s="20" customFormat="1" spans="1:5">
      <c r="A306" s="30" t="s">
        <v>367</v>
      </c>
      <c r="B306" s="64" t="s">
        <v>376</v>
      </c>
      <c r="C306" s="65">
        <v>43284</v>
      </c>
      <c r="D306" s="54">
        <f>781+600</f>
        <v>1381</v>
      </c>
      <c r="E306" s="30"/>
    </row>
    <row r="307" s="20" customFormat="1" spans="1:5">
      <c r="A307" s="30" t="s">
        <v>367</v>
      </c>
      <c r="B307" s="64" t="s">
        <v>377</v>
      </c>
      <c r="C307" s="65">
        <v>43284</v>
      </c>
      <c r="D307" s="54">
        <v>213</v>
      </c>
      <c r="E307" s="30"/>
    </row>
    <row r="308" s="20" customFormat="1" spans="1:5">
      <c r="A308" s="30" t="s">
        <v>367</v>
      </c>
      <c r="B308" s="64" t="s">
        <v>378</v>
      </c>
      <c r="C308" s="65">
        <v>43284</v>
      </c>
      <c r="D308" s="54">
        <v>560</v>
      </c>
      <c r="E308" s="30"/>
    </row>
    <row r="309" s="20" customFormat="1" spans="1:5">
      <c r="A309" s="30" t="s">
        <v>367</v>
      </c>
      <c r="B309" s="64" t="s">
        <v>379</v>
      </c>
      <c r="C309" s="65">
        <v>43284</v>
      </c>
      <c r="D309" s="54">
        <v>708</v>
      </c>
      <c r="E309" s="30"/>
    </row>
    <row r="310" s="20" customFormat="1" spans="1:5">
      <c r="A310" s="30" t="s">
        <v>367</v>
      </c>
      <c r="B310" s="64" t="s">
        <v>380</v>
      </c>
      <c r="C310" s="65">
        <v>43284</v>
      </c>
      <c r="D310" s="54">
        <v>363</v>
      </c>
      <c r="E310" s="30"/>
    </row>
    <row r="311" s="20" customFormat="1" spans="1:5">
      <c r="A311" s="30" t="s">
        <v>381</v>
      </c>
      <c r="B311" s="43" t="s">
        <v>382</v>
      </c>
      <c r="C311" s="30" t="s">
        <v>81</v>
      </c>
      <c r="D311" s="51">
        <v>237.5</v>
      </c>
      <c r="E311" s="30"/>
    </row>
    <row r="312" s="20" customFormat="1" spans="1:5">
      <c r="A312" s="30" t="s">
        <v>381</v>
      </c>
      <c r="B312" s="43" t="s">
        <v>383</v>
      </c>
      <c r="C312" s="30" t="s">
        <v>81</v>
      </c>
      <c r="D312" s="54">
        <v>482</v>
      </c>
      <c r="E312" s="30"/>
    </row>
    <row r="313" s="20" customFormat="1" ht="27" spans="1:5">
      <c r="A313" s="30" t="s">
        <v>381</v>
      </c>
      <c r="B313" s="43" t="s">
        <v>384</v>
      </c>
      <c r="C313" s="30" t="s">
        <v>81</v>
      </c>
      <c r="D313" s="54">
        <v>171.2</v>
      </c>
      <c r="E313" s="30"/>
    </row>
    <row r="314" s="20" customFormat="1" spans="1:5">
      <c r="A314" s="30" t="s">
        <v>381</v>
      </c>
      <c r="B314" s="43" t="s">
        <v>385</v>
      </c>
      <c r="C314" s="30" t="s">
        <v>81</v>
      </c>
      <c r="D314" s="54">
        <v>917</v>
      </c>
      <c r="E314" s="30"/>
    </row>
    <row r="315" s="20" customFormat="1" ht="27" spans="1:5">
      <c r="A315" s="30" t="s">
        <v>381</v>
      </c>
      <c r="B315" s="43" t="s">
        <v>386</v>
      </c>
      <c r="C315" s="30" t="s">
        <v>81</v>
      </c>
      <c r="D315" s="54">
        <v>1612.5</v>
      </c>
      <c r="E315" s="30"/>
    </row>
    <row r="316" s="20" customFormat="1" ht="27" spans="1:5">
      <c r="A316" s="30" t="s">
        <v>381</v>
      </c>
      <c r="B316" s="43" t="s">
        <v>387</v>
      </c>
      <c r="C316" s="30" t="s">
        <v>81</v>
      </c>
      <c r="D316" s="54">
        <v>779.3</v>
      </c>
      <c r="E316" s="30"/>
    </row>
    <row r="317" s="20" customFormat="1" ht="27" spans="1:5">
      <c r="A317" s="30" t="s">
        <v>381</v>
      </c>
      <c r="B317" s="43" t="s">
        <v>388</v>
      </c>
      <c r="C317" s="30" t="s">
        <v>81</v>
      </c>
      <c r="D317" s="54">
        <v>265.6</v>
      </c>
      <c r="E317" s="30"/>
    </row>
    <row r="318" s="20" customFormat="1" spans="1:5">
      <c r="A318" s="30" t="s">
        <v>381</v>
      </c>
      <c r="B318" s="43" t="s">
        <v>389</v>
      </c>
      <c r="C318" s="30" t="s">
        <v>81</v>
      </c>
      <c r="D318" s="54">
        <v>201.1</v>
      </c>
      <c r="E318" s="30"/>
    </row>
    <row r="319" s="20" customFormat="1" ht="27" spans="1:5">
      <c r="A319" s="30" t="s">
        <v>381</v>
      </c>
      <c r="B319" s="43" t="s">
        <v>390</v>
      </c>
      <c r="C319" s="30" t="s">
        <v>81</v>
      </c>
      <c r="D319" s="54">
        <v>74.3</v>
      </c>
      <c r="E319" s="30"/>
    </row>
    <row r="320" s="20" customFormat="1" ht="27" spans="1:5">
      <c r="A320" s="30" t="s">
        <v>381</v>
      </c>
      <c r="B320" s="43" t="s">
        <v>391</v>
      </c>
      <c r="C320" s="30" t="s">
        <v>81</v>
      </c>
      <c r="D320" s="54">
        <v>125</v>
      </c>
      <c r="E320" s="30"/>
    </row>
    <row r="321" s="20" customFormat="1" ht="27" spans="1:5">
      <c r="A321" s="30" t="s">
        <v>381</v>
      </c>
      <c r="B321" s="43" t="s">
        <v>392</v>
      </c>
      <c r="C321" s="30" t="s">
        <v>81</v>
      </c>
      <c r="D321" s="54">
        <v>51.5</v>
      </c>
      <c r="E321" s="30"/>
    </row>
    <row r="322" s="20" customFormat="1" ht="27" spans="1:5">
      <c r="A322" s="30" t="s">
        <v>381</v>
      </c>
      <c r="B322" s="43" t="s">
        <v>393</v>
      </c>
      <c r="C322" s="30" t="s">
        <v>81</v>
      </c>
      <c r="D322" s="54">
        <v>177.1</v>
      </c>
      <c r="E322" s="30"/>
    </row>
    <row r="323" s="20" customFormat="1" ht="27" spans="1:5">
      <c r="A323" s="30" t="s">
        <v>381</v>
      </c>
      <c r="B323" s="43" t="s">
        <v>394</v>
      </c>
      <c r="C323" s="30" t="s">
        <v>81</v>
      </c>
      <c r="D323" s="54">
        <v>290.2</v>
      </c>
      <c r="E323" s="30"/>
    </row>
    <row r="324" s="20" customFormat="1" ht="40.5" spans="1:5">
      <c r="A324" s="30" t="s">
        <v>381</v>
      </c>
      <c r="B324" s="43" t="s">
        <v>395</v>
      </c>
      <c r="C324" s="30" t="s">
        <v>81</v>
      </c>
      <c r="D324" s="54">
        <v>696</v>
      </c>
      <c r="E324" s="30"/>
    </row>
    <row r="325" s="20" customFormat="1" spans="1:5">
      <c r="A325" s="30" t="s">
        <v>381</v>
      </c>
      <c r="B325" s="43" t="s">
        <v>396</v>
      </c>
      <c r="C325" s="30" t="s">
        <v>81</v>
      </c>
      <c r="D325" s="54">
        <v>135.1</v>
      </c>
      <c r="E325" s="30"/>
    </row>
    <row r="326" s="20" customFormat="1" spans="1:5">
      <c r="A326" s="30" t="s">
        <v>381</v>
      </c>
      <c r="B326" s="43" t="s">
        <v>397</v>
      </c>
      <c r="C326" s="30" t="s">
        <v>81</v>
      </c>
      <c r="D326" s="54">
        <v>52.6</v>
      </c>
      <c r="E326" s="30"/>
    </row>
    <row r="327" s="20" customFormat="1" ht="27" spans="1:5">
      <c r="A327" s="30" t="s">
        <v>381</v>
      </c>
      <c r="B327" s="43" t="s">
        <v>398</v>
      </c>
      <c r="C327" s="30" t="s">
        <v>81</v>
      </c>
      <c r="D327" s="54">
        <v>155</v>
      </c>
      <c r="E327" s="30"/>
    </row>
    <row r="328" s="20" customFormat="1" ht="27" spans="1:5">
      <c r="A328" s="30" t="s">
        <v>381</v>
      </c>
      <c r="B328" s="43" t="s">
        <v>399</v>
      </c>
      <c r="C328" s="30" t="s">
        <v>81</v>
      </c>
      <c r="D328" s="54">
        <v>1019</v>
      </c>
      <c r="E328" s="30"/>
    </row>
    <row r="329" s="20" customFormat="1" spans="1:5">
      <c r="A329" s="30" t="s">
        <v>381</v>
      </c>
      <c r="B329" s="43" t="s">
        <v>400</v>
      </c>
      <c r="C329" s="30" t="s">
        <v>81</v>
      </c>
      <c r="D329" s="54">
        <v>901.5</v>
      </c>
      <c r="E329" s="30"/>
    </row>
    <row r="330" s="20" customFormat="1" ht="27" spans="1:5">
      <c r="A330" s="30" t="s">
        <v>381</v>
      </c>
      <c r="B330" s="43" t="s">
        <v>401</v>
      </c>
      <c r="C330" s="30" t="s">
        <v>81</v>
      </c>
      <c r="D330" s="54">
        <v>173.8</v>
      </c>
      <c r="E330" s="30"/>
    </row>
    <row r="331" s="20" customFormat="1" ht="27" spans="1:5">
      <c r="A331" s="30" t="s">
        <v>381</v>
      </c>
      <c r="B331" s="43" t="s">
        <v>402</v>
      </c>
      <c r="C331" s="30" t="s">
        <v>81</v>
      </c>
      <c r="D331" s="54">
        <v>327.7</v>
      </c>
      <c r="E331" s="30"/>
    </row>
    <row r="332" s="20" customFormat="1" spans="1:5">
      <c r="A332" s="30" t="s">
        <v>403</v>
      </c>
      <c r="B332" s="37" t="s">
        <v>404</v>
      </c>
      <c r="C332" s="30">
        <v>2018</v>
      </c>
      <c r="D332" s="51">
        <v>803.97</v>
      </c>
      <c r="E332" s="30"/>
    </row>
    <row r="333" s="20" customFormat="1" spans="1:5">
      <c r="A333" s="30" t="s">
        <v>403</v>
      </c>
      <c r="B333" s="27" t="s">
        <v>405</v>
      </c>
      <c r="C333" s="53">
        <v>2018</v>
      </c>
      <c r="D333" s="54">
        <v>517.49</v>
      </c>
      <c r="E333" s="30"/>
    </row>
    <row r="334" s="20" customFormat="1" spans="1:5">
      <c r="A334" s="30" t="s">
        <v>403</v>
      </c>
      <c r="B334" s="27" t="s">
        <v>406</v>
      </c>
      <c r="C334" s="30">
        <v>2018</v>
      </c>
      <c r="D334" s="54">
        <v>107.71</v>
      </c>
      <c r="E334" s="30"/>
    </row>
    <row r="335" s="20" customFormat="1" ht="27" spans="1:5">
      <c r="A335" s="30" t="s">
        <v>403</v>
      </c>
      <c r="B335" s="27" t="s">
        <v>407</v>
      </c>
      <c r="C335" s="53">
        <v>2018</v>
      </c>
      <c r="D335" s="54">
        <v>112.83</v>
      </c>
      <c r="E335" s="30"/>
    </row>
    <row r="336" s="20" customFormat="1" spans="1:5">
      <c r="A336" s="30" t="s">
        <v>403</v>
      </c>
      <c r="B336" s="27" t="s">
        <v>408</v>
      </c>
      <c r="C336" s="30">
        <v>2018</v>
      </c>
      <c r="D336" s="54">
        <v>103.7</v>
      </c>
      <c r="E336" s="30"/>
    </row>
    <row r="337" s="20" customFormat="1" spans="1:5">
      <c r="A337" s="30" t="s">
        <v>403</v>
      </c>
      <c r="B337" s="27" t="s">
        <v>409</v>
      </c>
      <c r="C337" s="53">
        <v>2018</v>
      </c>
      <c r="D337" s="54">
        <v>492.64</v>
      </c>
      <c r="E337" s="30"/>
    </row>
    <row r="338" s="20" customFormat="1" spans="1:5">
      <c r="A338" s="30" t="s">
        <v>403</v>
      </c>
      <c r="B338" s="27" t="s">
        <v>410</v>
      </c>
      <c r="C338" s="30">
        <v>2018</v>
      </c>
      <c r="D338" s="54">
        <v>1821.23</v>
      </c>
      <c r="E338" s="30"/>
    </row>
    <row r="339" s="20" customFormat="1" ht="27" spans="1:5">
      <c r="A339" s="30" t="s">
        <v>403</v>
      </c>
      <c r="B339" s="27" t="s">
        <v>411</v>
      </c>
      <c r="C339" s="53">
        <v>2018</v>
      </c>
      <c r="D339" s="54">
        <v>225</v>
      </c>
      <c r="E339" s="30"/>
    </row>
    <row r="340" s="20" customFormat="1" ht="27" spans="1:5">
      <c r="A340" s="30" t="s">
        <v>403</v>
      </c>
      <c r="B340" s="27" t="s">
        <v>412</v>
      </c>
      <c r="C340" s="30">
        <v>2018</v>
      </c>
      <c r="D340" s="54">
        <v>1800</v>
      </c>
      <c r="E340" s="30"/>
    </row>
    <row r="341" s="20" customFormat="1" ht="40.5" spans="1:5">
      <c r="A341" s="30" t="s">
        <v>403</v>
      </c>
      <c r="B341" s="27" t="s">
        <v>413</v>
      </c>
      <c r="C341" s="53">
        <v>2018</v>
      </c>
      <c r="D341" s="54">
        <v>200</v>
      </c>
      <c r="E341" s="30"/>
    </row>
    <row r="342" s="20" customFormat="1" ht="27" spans="1:5">
      <c r="A342" s="30" t="s">
        <v>403</v>
      </c>
      <c r="B342" s="27" t="s">
        <v>414</v>
      </c>
      <c r="C342" s="30">
        <v>2018</v>
      </c>
      <c r="D342" s="54">
        <v>3000</v>
      </c>
      <c r="E342" s="30"/>
    </row>
    <row r="343" s="20" customFormat="1" spans="1:5">
      <c r="A343" s="30" t="s">
        <v>403</v>
      </c>
      <c r="B343" s="27" t="s">
        <v>415</v>
      </c>
      <c r="C343" s="53">
        <v>2018</v>
      </c>
      <c r="D343" s="54">
        <v>1500</v>
      </c>
      <c r="E343" s="30"/>
    </row>
    <row r="344" s="20" customFormat="1" ht="40.5" spans="1:5">
      <c r="A344" s="30" t="s">
        <v>403</v>
      </c>
      <c r="B344" s="27" t="s">
        <v>416</v>
      </c>
      <c r="C344" s="30">
        <v>2018</v>
      </c>
      <c r="D344" s="54">
        <v>875.43</v>
      </c>
      <c r="E344" s="30"/>
    </row>
    <row r="345" s="20" customFormat="1" ht="30" customHeight="1" spans="1:5">
      <c r="A345" s="66" t="s">
        <v>417</v>
      </c>
      <c r="B345" s="67"/>
      <c r="C345" s="66"/>
      <c r="D345" s="68">
        <f>SUM(D4:D344)</f>
        <v>187810.97</v>
      </c>
      <c r="E345" s="46"/>
    </row>
    <row r="346" s="20" customFormat="1" ht="33" customHeight="1" spans="1:5">
      <c r="A346" s="24"/>
      <c r="B346" s="21"/>
      <c r="C346" s="24"/>
      <c r="D346" s="49"/>
      <c r="E346" s="24"/>
    </row>
  </sheetData>
  <mergeCells count="4">
    <mergeCell ref="A1:E1"/>
    <mergeCell ref="A345:C345"/>
    <mergeCell ref="A346:E346"/>
    <mergeCell ref="E4:E7"/>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workbookViewId="0">
      <selection activeCell="A1" sqref="$A1:$XFD1048576"/>
    </sheetView>
  </sheetViews>
  <sheetFormatPr defaultColWidth="9" defaultRowHeight="13.5" outlineLevelCol="4"/>
  <cols>
    <col min="1" max="1" width="16" style="20" customWidth="1"/>
    <col min="2" max="2" width="32" style="21" customWidth="1"/>
    <col min="3" max="3" width="12.625" style="20" hidden="1" customWidth="1"/>
    <col min="4" max="4" width="19.125" style="20" customWidth="1"/>
    <col min="5" max="16384" width="9" style="20"/>
  </cols>
  <sheetData>
    <row r="1" s="20" customFormat="1" ht="33" customHeight="1" spans="1:5">
      <c r="A1" s="22" t="s">
        <v>418</v>
      </c>
      <c r="B1" s="23"/>
      <c r="C1" s="22"/>
      <c r="D1" s="22"/>
      <c r="E1" s="22"/>
    </row>
    <row r="2" s="20" customFormat="1" spans="2:5">
      <c r="B2" s="21"/>
      <c r="C2" s="20"/>
      <c r="D2" s="24"/>
      <c r="E2" s="20" t="s">
        <v>63</v>
      </c>
    </row>
    <row r="3" s="20" customFormat="1" ht="37.5" spans="1:5">
      <c r="A3" s="25" t="s">
        <v>64</v>
      </c>
      <c r="B3" s="25" t="s">
        <v>65</v>
      </c>
      <c r="C3" s="25" t="s">
        <v>419</v>
      </c>
      <c r="D3" s="25" t="s">
        <v>420</v>
      </c>
      <c r="E3" s="25" t="s">
        <v>68</v>
      </c>
    </row>
    <row r="4" s="20" customFormat="1" ht="40.5" spans="1:5">
      <c r="A4" s="26" t="s">
        <v>421</v>
      </c>
      <c r="B4" s="27" t="s">
        <v>422</v>
      </c>
      <c r="C4" s="26">
        <v>2018</v>
      </c>
      <c r="D4" s="28">
        <v>10000</v>
      </c>
      <c r="E4" s="26"/>
    </row>
    <row r="5" s="20" customFormat="1" ht="27" spans="1:5">
      <c r="A5" s="26" t="s">
        <v>421</v>
      </c>
      <c r="B5" s="27" t="s">
        <v>423</v>
      </c>
      <c r="C5" s="26">
        <v>2018</v>
      </c>
      <c r="D5" s="28">
        <v>31170</v>
      </c>
      <c r="E5" s="26"/>
    </row>
    <row r="6" s="20" customFormat="1" ht="27" spans="1:5">
      <c r="A6" s="26" t="s">
        <v>421</v>
      </c>
      <c r="B6" s="27" t="s">
        <v>424</v>
      </c>
      <c r="C6" s="26">
        <v>2018</v>
      </c>
      <c r="D6" s="28">
        <v>10000</v>
      </c>
      <c r="E6" s="26"/>
    </row>
    <row r="7" s="20" customFormat="1" ht="54" spans="1:5">
      <c r="A7" s="26" t="s">
        <v>425</v>
      </c>
      <c r="B7" s="29" t="s">
        <v>426</v>
      </c>
      <c r="C7" s="26">
        <v>2018</v>
      </c>
      <c r="D7" s="28">
        <v>10000</v>
      </c>
      <c r="E7" s="30" t="s">
        <v>427</v>
      </c>
    </row>
    <row r="8" s="20" customFormat="1" ht="27" spans="1:5">
      <c r="A8" s="26" t="s">
        <v>69</v>
      </c>
      <c r="B8" s="29" t="s">
        <v>428</v>
      </c>
      <c r="C8" s="26">
        <v>2018</v>
      </c>
      <c r="D8" s="31">
        <v>75577</v>
      </c>
      <c r="E8" s="26"/>
    </row>
    <row r="9" s="20" customFormat="1" ht="27" spans="1:5">
      <c r="A9" s="26" t="s">
        <v>75</v>
      </c>
      <c r="B9" s="32" t="s">
        <v>429</v>
      </c>
      <c r="C9" s="33">
        <v>2018</v>
      </c>
      <c r="D9" s="33">
        <v>25896</v>
      </c>
      <c r="E9" s="26"/>
    </row>
    <row r="10" s="20" customFormat="1" ht="229.5" spans="1:5">
      <c r="A10" s="26" t="s">
        <v>79</v>
      </c>
      <c r="B10" s="34" t="s">
        <v>430</v>
      </c>
      <c r="C10" s="26" t="s">
        <v>81</v>
      </c>
      <c r="D10" s="26">
        <v>28780</v>
      </c>
      <c r="E10" s="30" t="s">
        <v>431</v>
      </c>
    </row>
    <row r="11" s="20" customFormat="1" ht="27" spans="1:5">
      <c r="A11" s="26" t="s">
        <v>100</v>
      </c>
      <c r="B11" s="35" t="s">
        <v>432</v>
      </c>
      <c r="C11" s="26" t="s">
        <v>433</v>
      </c>
      <c r="D11" s="36">
        <v>48440</v>
      </c>
      <c r="E11" s="26"/>
    </row>
    <row r="12" s="20" customFormat="1" ht="40.5" spans="1:5">
      <c r="A12" s="30" t="s">
        <v>103</v>
      </c>
      <c r="B12" s="37" t="s">
        <v>434</v>
      </c>
      <c r="C12" s="30" t="s">
        <v>81</v>
      </c>
      <c r="D12" s="30">
        <v>16571</v>
      </c>
      <c r="E12" s="26"/>
    </row>
    <row r="13" s="20" customFormat="1" spans="1:5">
      <c r="A13" s="26" t="s">
        <v>117</v>
      </c>
      <c r="B13" s="34" t="s">
        <v>435</v>
      </c>
      <c r="C13" s="26">
        <v>2018</v>
      </c>
      <c r="D13" s="26">
        <v>20844</v>
      </c>
      <c r="E13" s="26"/>
    </row>
    <row r="14" s="20" customFormat="1" spans="1:5">
      <c r="A14" s="31" t="s">
        <v>121</v>
      </c>
      <c r="B14" s="38" t="s">
        <v>436</v>
      </c>
      <c r="C14" s="26">
        <v>2018</v>
      </c>
      <c r="D14" s="26">
        <v>37941</v>
      </c>
      <c r="E14" s="26"/>
    </row>
    <row r="15" s="20" customFormat="1" ht="40.5" spans="1:5">
      <c r="A15" s="26" t="s">
        <v>127</v>
      </c>
      <c r="B15" s="37" t="s">
        <v>437</v>
      </c>
      <c r="C15" s="26">
        <v>2018</v>
      </c>
      <c r="D15" s="26">
        <v>3638</v>
      </c>
      <c r="E15" s="26"/>
    </row>
    <row r="16" s="20" customFormat="1" spans="1:5">
      <c r="A16" s="26" t="s">
        <v>127</v>
      </c>
      <c r="B16" s="39" t="s">
        <v>438</v>
      </c>
      <c r="C16" s="31">
        <v>2018</v>
      </c>
      <c r="D16" s="31">
        <v>24500</v>
      </c>
      <c r="E16" s="26"/>
    </row>
    <row r="17" s="20" customFormat="1" spans="1:5">
      <c r="A17" s="26" t="s">
        <v>362</v>
      </c>
      <c r="B17" s="34" t="s">
        <v>439</v>
      </c>
      <c r="C17" s="26">
        <v>2018</v>
      </c>
      <c r="D17" s="40">
        <v>56579</v>
      </c>
      <c r="E17" s="26"/>
    </row>
    <row r="18" s="20" customFormat="1" spans="1:5">
      <c r="A18" s="26" t="s">
        <v>367</v>
      </c>
      <c r="B18" s="41" t="s">
        <v>440</v>
      </c>
      <c r="C18" s="42">
        <v>43357</v>
      </c>
      <c r="D18" s="26">
        <v>28970</v>
      </c>
      <c r="E18" s="26"/>
    </row>
    <row r="19" s="20" customFormat="1" ht="27" spans="1:5">
      <c r="A19" s="26" t="s">
        <v>381</v>
      </c>
      <c r="B19" s="43" t="s">
        <v>441</v>
      </c>
      <c r="C19" s="26" t="s">
        <v>81</v>
      </c>
      <c r="D19" s="26">
        <v>25393</v>
      </c>
      <c r="E19" s="26"/>
    </row>
    <row r="20" s="20" customFormat="1" spans="1:5">
      <c r="A20" s="26" t="s">
        <v>403</v>
      </c>
      <c r="B20" s="34" t="s">
        <v>442</v>
      </c>
      <c r="C20" s="26">
        <v>2018</v>
      </c>
      <c r="D20" s="26">
        <v>35342</v>
      </c>
      <c r="E20" s="26"/>
    </row>
    <row r="21" s="20" customFormat="1" spans="1:5">
      <c r="A21" s="44" t="s">
        <v>417</v>
      </c>
      <c r="B21" s="45"/>
      <c r="C21" s="44"/>
      <c r="D21" s="46">
        <f>SUM(D4:D20)</f>
        <v>489641</v>
      </c>
      <c r="E21" s="46"/>
    </row>
    <row r="22" s="20" customFormat="1" ht="33" customHeight="1" spans="1:5">
      <c r="A22" s="24" t="s">
        <v>443</v>
      </c>
      <c r="B22" s="21"/>
      <c r="C22" s="24"/>
      <c r="D22" s="24"/>
      <c r="E22" s="24"/>
    </row>
  </sheetData>
  <mergeCells count="3">
    <mergeCell ref="A1:E1"/>
    <mergeCell ref="A21:C21"/>
    <mergeCell ref="A22:E2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workbookViewId="0">
      <pane ySplit="7" topLeftCell="A8" activePane="bottomLeft" state="frozen"/>
      <selection/>
      <selection pane="bottomLeft" activeCell="E25" sqref="E25"/>
    </sheetView>
  </sheetViews>
  <sheetFormatPr defaultColWidth="10" defaultRowHeight="13.5" outlineLevelCol="5"/>
  <cols>
    <col min="1" max="2" width="9" hidden="1"/>
    <col min="3" max="3" width="55.5" customWidth="1"/>
    <col min="4" max="4" width="30.9416666666667" customWidth="1"/>
    <col min="5" max="5" width="29.7166666666667" customWidth="1"/>
    <col min="6" max="6" width="9" hidden="1"/>
    <col min="7" max="7" width="9.76666666666667" customWidth="1"/>
  </cols>
  <sheetData>
    <row r="1" ht="22.5" hidden="1" spans="1:3">
      <c r="A1" s="1">
        <v>0</v>
      </c>
      <c r="B1" s="1" t="s">
        <v>444</v>
      </c>
      <c r="C1" s="1" t="s">
        <v>1</v>
      </c>
    </row>
    <row r="2" ht="22.5" hidden="1" spans="1:6">
      <c r="A2" s="1">
        <v>0</v>
      </c>
      <c r="B2" s="1" t="s">
        <v>3</v>
      </c>
      <c r="C2" s="1" t="s">
        <v>445</v>
      </c>
      <c r="D2" s="1" t="s">
        <v>4</v>
      </c>
      <c r="E2" s="1" t="s">
        <v>446</v>
      </c>
      <c r="F2" s="1" t="s">
        <v>5</v>
      </c>
    </row>
    <row r="3" hidden="1" spans="1:6">
      <c r="A3" s="1">
        <v>0</v>
      </c>
      <c r="B3" s="1" t="s">
        <v>447</v>
      </c>
      <c r="C3" s="1" t="s">
        <v>448</v>
      </c>
      <c r="D3" s="1" t="s">
        <v>449</v>
      </c>
      <c r="E3" s="1" t="s">
        <v>450</v>
      </c>
      <c r="F3" s="1" t="s">
        <v>451</v>
      </c>
    </row>
    <row r="4" ht="14.3" customHeight="1" spans="1:3">
      <c r="A4" s="1">
        <v>0</v>
      </c>
      <c r="C4" s="1" t="s">
        <v>452</v>
      </c>
    </row>
    <row r="5" ht="28.6" customHeight="1" spans="1:5">
      <c r="A5" s="1">
        <v>0</v>
      </c>
      <c r="C5" s="2" t="s">
        <v>453</v>
      </c>
      <c r="D5" s="2"/>
      <c r="E5" s="2"/>
    </row>
    <row r="6" ht="14.3" customHeight="1" spans="1:5">
      <c r="A6" s="1">
        <v>0</v>
      </c>
      <c r="E6" s="3" t="s">
        <v>14</v>
      </c>
    </row>
    <row r="7" ht="19.55" customHeight="1" spans="1:5">
      <c r="A7" s="1">
        <v>0</v>
      </c>
      <c r="C7" s="4" t="s">
        <v>454</v>
      </c>
      <c r="D7" s="5" t="s">
        <v>455</v>
      </c>
      <c r="E7" s="4" t="s">
        <v>456</v>
      </c>
    </row>
    <row r="8" ht="19.55" customHeight="1" spans="1:6">
      <c r="A8" s="1" t="s">
        <v>27</v>
      </c>
      <c r="B8" s="1" t="s">
        <v>457</v>
      </c>
      <c r="C8" s="6" t="s">
        <v>458</v>
      </c>
      <c r="D8" s="7">
        <v>447.8638160391</v>
      </c>
      <c r="E8" s="8">
        <v>184.0784701405</v>
      </c>
      <c r="F8" s="1">
        <v>1</v>
      </c>
    </row>
    <row r="9" ht="19.55" customHeight="1" spans="1:6">
      <c r="A9" s="1" t="s">
        <v>27</v>
      </c>
      <c r="B9" s="1" t="s">
        <v>459</v>
      </c>
      <c r="C9" s="6" t="s">
        <v>460</v>
      </c>
      <c r="D9" s="7">
        <v>324.1244360029</v>
      </c>
      <c r="E9" s="8">
        <v>153.6778701305</v>
      </c>
      <c r="F9" s="1">
        <v>2</v>
      </c>
    </row>
    <row r="10" ht="19.55" customHeight="1" spans="1:6">
      <c r="A10" s="1" t="s">
        <v>27</v>
      </c>
      <c r="B10" s="1" t="s">
        <v>461</v>
      </c>
      <c r="C10" s="9" t="s">
        <v>462</v>
      </c>
      <c r="D10" s="10">
        <v>123.7393800362</v>
      </c>
      <c r="E10" s="11">
        <v>30.40060001</v>
      </c>
      <c r="F10" s="1">
        <v>3</v>
      </c>
    </row>
    <row r="11" ht="19.55" customHeight="1" spans="1:6">
      <c r="A11" s="1" t="s">
        <v>27</v>
      </c>
      <c r="B11" s="1" t="s">
        <v>463</v>
      </c>
      <c r="C11" s="6" t="s">
        <v>464</v>
      </c>
      <c r="D11" s="7">
        <v>488.119222</v>
      </c>
      <c r="E11" s="8">
        <v>187.824423</v>
      </c>
      <c r="F11" s="1">
        <v>4</v>
      </c>
    </row>
    <row r="12" ht="19.55" customHeight="1" spans="1:6">
      <c r="A12" s="1" t="s">
        <v>27</v>
      </c>
      <c r="B12" s="1" t="s">
        <v>465</v>
      </c>
      <c r="C12" s="12" t="s">
        <v>460</v>
      </c>
      <c r="D12" s="13">
        <v>345.241022</v>
      </c>
      <c r="E12" s="8">
        <v>154.503805</v>
      </c>
      <c r="F12" s="1">
        <v>5</v>
      </c>
    </row>
    <row r="13" ht="19.55" customHeight="1" spans="1:6">
      <c r="A13" s="1" t="s">
        <v>27</v>
      </c>
      <c r="B13" s="1" t="s">
        <v>466</v>
      </c>
      <c r="C13" s="9" t="s">
        <v>462</v>
      </c>
      <c r="D13" s="10">
        <v>142.8782</v>
      </c>
      <c r="E13" s="11">
        <v>33.320618</v>
      </c>
      <c r="F13" s="1">
        <v>6</v>
      </c>
    </row>
    <row r="14" ht="19.55" customHeight="1" spans="1:6">
      <c r="A14" s="1" t="s">
        <v>27</v>
      </c>
      <c r="B14" s="1" t="s">
        <v>467</v>
      </c>
      <c r="C14" s="6" t="s">
        <v>468</v>
      </c>
      <c r="D14" s="7">
        <v>104.3077204568</v>
      </c>
      <c r="E14" s="8">
        <v>19.5539522101</v>
      </c>
      <c r="F14" s="1">
        <v>7</v>
      </c>
    </row>
    <row r="15" ht="17.05" customHeight="1" spans="1:6">
      <c r="A15" s="1" t="s">
        <v>27</v>
      </c>
      <c r="B15" s="1" t="s">
        <v>469</v>
      </c>
      <c r="C15" s="6" t="s">
        <v>470</v>
      </c>
      <c r="D15" s="7">
        <v>18.7811</v>
      </c>
      <c r="E15" s="8">
        <v>0</v>
      </c>
      <c r="F15" s="1">
        <v>8</v>
      </c>
    </row>
    <row r="16" ht="17.05" customHeight="1" spans="1:6">
      <c r="A16" s="1" t="s">
        <v>27</v>
      </c>
      <c r="B16" s="1" t="s">
        <v>471</v>
      </c>
      <c r="C16" s="6" t="s">
        <v>472</v>
      </c>
      <c r="D16" s="7">
        <v>12.62317</v>
      </c>
      <c r="E16" s="8">
        <v>5.67419</v>
      </c>
      <c r="F16" s="1">
        <v>9</v>
      </c>
    </row>
    <row r="17" ht="17.05" customHeight="1" spans="1:6">
      <c r="A17" s="1" t="s">
        <v>27</v>
      </c>
      <c r="B17" s="1" t="s">
        <v>473</v>
      </c>
      <c r="C17" s="6" t="s">
        <v>474</v>
      </c>
      <c r="D17" s="7">
        <v>48.9641</v>
      </c>
      <c r="E17" s="8">
        <v>5.117</v>
      </c>
      <c r="F17" s="1">
        <v>10</v>
      </c>
    </row>
    <row r="18" ht="17.05" customHeight="1" spans="1:6">
      <c r="A18" s="1" t="s">
        <v>27</v>
      </c>
      <c r="B18" s="1" t="s">
        <v>475</v>
      </c>
      <c r="C18" s="6" t="s">
        <v>476</v>
      </c>
      <c r="D18" s="7">
        <v>0.275</v>
      </c>
      <c r="E18" s="8">
        <v>0.275</v>
      </c>
      <c r="F18" s="1">
        <v>11</v>
      </c>
    </row>
    <row r="19" ht="17.05" customHeight="1" spans="1:6">
      <c r="A19" s="1" t="s">
        <v>27</v>
      </c>
      <c r="B19" s="1" t="s">
        <v>477</v>
      </c>
      <c r="C19" s="6" t="s">
        <v>478</v>
      </c>
      <c r="D19" s="7">
        <v>22.3365</v>
      </c>
      <c r="E19" s="8">
        <v>8.33</v>
      </c>
      <c r="F19" s="1">
        <v>12</v>
      </c>
    </row>
    <row r="20" ht="17.05" customHeight="1" spans="1:6">
      <c r="A20" s="1" t="s">
        <v>27</v>
      </c>
      <c r="B20" s="1" t="s">
        <v>479</v>
      </c>
      <c r="C20" s="6" t="s">
        <v>480</v>
      </c>
      <c r="D20" s="7">
        <v>1.0786</v>
      </c>
      <c r="E20" s="8">
        <v>0</v>
      </c>
      <c r="F20" s="1">
        <v>13</v>
      </c>
    </row>
    <row r="21" ht="17.05" customHeight="1" spans="1:6">
      <c r="A21" s="1" t="s">
        <v>27</v>
      </c>
      <c r="B21" s="1" t="s">
        <v>473</v>
      </c>
      <c r="C21" s="9" t="s">
        <v>481</v>
      </c>
      <c r="D21" s="10">
        <v>0.2492504568</v>
      </c>
      <c r="E21" s="11">
        <v>0.1577622101</v>
      </c>
      <c r="F21" s="1">
        <v>14</v>
      </c>
    </row>
    <row r="22" ht="19.55" customHeight="1" spans="1:6">
      <c r="A22" s="1" t="s">
        <v>27</v>
      </c>
      <c r="B22" s="1" t="s">
        <v>482</v>
      </c>
      <c r="C22" s="6" t="s">
        <v>483</v>
      </c>
      <c r="D22" s="14">
        <v>12.95</v>
      </c>
      <c r="E22" s="15">
        <v>5.94919</v>
      </c>
      <c r="F22" s="1">
        <v>15</v>
      </c>
    </row>
    <row r="23" ht="19.55" customHeight="1" spans="1:6">
      <c r="A23" s="1" t="s">
        <v>27</v>
      </c>
      <c r="B23" s="1" t="s">
        <v>484</v>
      </c>
      <c r="C23" s="6" t="s">
        <v>485</v>
      </c>
      <c r="D23" s="14">
        <f>D22-D24</f>
        <v>12.675</v>
      </c>
      <c r="E23" s="15">
        <v>5.67419</v>
      </c>
      <c r="F23" s="1">
        <v>16</v>
      </c>
    </row>
    <row r="24" ht="19.55" customHeight="1" spans="1:6">
      <c r="A24" s="1" t="s">
        <v>27</v>
      </c>
      <c r="B24" s="1" t="s">
        <v>486</v>
      </c>
      <c r="C24" s="9" t="s">
        <v>462</v>
      </c>
      <c r="D24" s="16">
        <v>0.275</v>
      </c>
      <c r="E24" s="17">
        <v>0.275</v>
      </c>
      <c r="F24" s="1">
        <v>17</v>
      </c>
    </row>
    <row r="25" ht="19.55" customHeight="1" spans="1:6">
      <c r="A25" s="1" t="s">
        <v>27</v>
      </c>
      <c r="B25" s="1" t="s">
        <v>487</v>
      </c>
      <c r="C25" s="6" t="s">
        <v>488</v>
      </c>
      <c r="D25" s="14">
        <v>12.123</v>
      </c>
      <c r="E25" s="15">
        <v>4.755</v>
      </c>
      <c r="F25" s="1">
        <v>18</v>
      </c>
    </row>
    <row r="26" ht="19.55" customHeight="1" spans="1:6">
      <c r="A26" s="1" t="s">
        <v>27</v>
      </c>
      <c r="B26" s="1" t="s">
        <v>489</v>
      </c>
      <c r="C26" s="6" t="s">
        <v>485</v>
      </c>
      <c r="D26" s="14">
        <f>D25-D27</f>
        <v>8.246</v>
      </c>
      <c r="E26" s="15">
        <f>E25-E27</f>
        <v>3.685</v>
      </c>
      <c r="F26" s="1">
        <v>19</v>
      </c>
    </row>
    <row r="27" ht="19.55" customHeight="1" spans="1:6">
      <c r="A27" s="1" t="s">
        <v>27</v>
      </c>
      <c r="B27" s="1" t="s">
        <v>490</v>
      </c>
      <c r="C27" s="9" t="s">
        <v>462</v>
      </c>
      <c r="D27" s="16">
        <v>3.877</v>
      </c>
      <c r="E27" s="17">
        <v>1.07</v>
      </c>
      <c r="F27" s="1">
        <v>20</v>
      </c>
    </row>
    <row r="28" ht="19.55" customHeight="1" spans="1:6">
      <c r="A28" s="1" t="s">
        <v>27</v>
      </c>
      <c r="B28" s="1" t="s">
        <v>491</v>
      </c>
      <c r="C28" s="6" t="s">
        <v>492</v>
      </c>
      <c r="D28" s="7">
        <v>460.17805207</v>
      </c>
      <c r="E28" s="8">
        <v>153.0675853891</v>
      </c>
      <c r="F28" s="1">
        <v>21</v>
      </c>
    </row>
    <row r="29" ht="19.55" customHeight="1" spans="1:6">
      <c r="A29" s="1" t="s">
        <v>27</v>
      </c>
      <c r="B29" s="1" t="s">
        <v>493</v>
      </c>
      <c r="C29" s="6" t="s">
        <v>460</v>
      </c>
      <c r="D29" s="7">
        <v>297.3243519706</v>
      </c>
      <c r="E29" s="8">
        <v>118.0099853891</v>
      </c>
      <c r="F29" s="1">
        <v>22</v>
      </c>
    </row>
    <row r="30" ht="19.55" customHeight="1" spans="1:6">
      <c r="A30" s="1" t="s">
        <v>27</v>
      </c>
      <c r="B30" s="1" t="s">
        <v>494</v>
      </c>
      <c r="C30" s="9" t="s">
        <v>462</v>
      </c>
      <c r="D30" s="10">
        <v>162.8537000994</v>
      </c>
      <c r="E30" s="11">
        <v>35.0576</v>
      </c>
      <c r="F30" s="1">
        <v>23</v>
      </c>
    </row>
    <row r="31" ht="19.55" customHeight="1" spans="1:6">
      <c r="A31" s="1" t="s">
        <v>27</v>
      </c>
      <c r="B31" s="1" t="s">
        <v>495</v>
      </c>
      <c r="C31" s="6" t="s">
        <v>496</v>
      </c>
      <c r="D31" s="7">
        <v>556.572437</v>
      </c>
      <c r="E31" s="8">
        <v>194.085523</v>
      </c>
      <c r="F31" s="1">
        <v>24</v>
      </c>
    </row>
    <row r="32" ht="19.55" customHeight="1" spans="1:6">
      <c r="A32" s="1" t="s">
        <v>27</v>
      </c>
      <c r="B32" s="1" t="s">
        <v>497</v>
      </c>
      <c r="C32" s="12" t="s">
        <v>460</v>
      </c>
      <c r="D32" s="13">
        <v>364.730137</v>
      </c>
      <c r="E32" s="8">
        <v>154.647905</v>
      </c>
      <c r="F32" s="1">
        <v>25</v>
      </c>
    </row>
    <row r="33" ht="19.55" customHeight="1" spans="1:6">
      <c r="A33" s="1" t="s">
        <v>27</v>
      </c>
      <c r="B33" s="1" t="s">
        <v>498</v>
      </c>
      <c r="C33" s="18" t="s">
        <v>462</v>
      </c>
      <c r="D33" s="13">
        <v>191.8423</v>
      </c>
      <c r="E33" s="8">
        <v>39.437618</v>
      </c>
      <c r="F33" s="1">
        <v>26</v>
      </c>
    </row>
    <row r="34" ht="14.3" customHeight="1" spans="1:5">
      <c r="A34" s="1">
        <v>0</v>
      </c>
      <c r="C34" s="19" t="s">
        <v>499</v>
      </c>
      <c r="D34" s="19"/>
      <c r="E34" s="19"/>
    </row>
  </sheetData>
  <mergeCells count="2">
    <mergeCell ref="C5:E5"/>
    <mergeCell ref="C34:E34"/>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表4-1 地方政府债务限额及余额决算情况表</vt:lpstr>
      <vt:lpstr>表4-2 地方政府债券使用情况表（一般债）</vt:lpstr>
      <vt:lpstr>表4-3地方政府债券使用情况表（专项债）</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张书18720090998</cp:lastModifiedBy>
  <dcterms:created xsi:type="dcterms:W3CDTF">2021-05-19T06:04:00Z</dcterms:created>
  <dcterms:modified xsi:type="dcterms:W3CDTF">2021-05-20T03:20:58Z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7EEF223D3D194D74AA4DDCE2591641F3</vt:lpwstr>
  </property>
  <property fmtid="{D5CDD505-2E9C-101B-9397-08002B2CF9AE}" pid="3" name="KSOProductBuildVer">
    <vt:lpwstr>2052-11.1.0.10495</vt:lpwstr>
  </property>
</Properties>
</file>